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01 Firmendaten\00 Intern\07 EDV und Telefon\02 Topal RW\10 Vorlagedokumente\"/>
    </mc:Choice>
  </mc:AlternateContent>
  <workbookProtection workbookAlgorithmName="SHA-512" workbookHashValue="qaw03h2VvEG1LysGIk2KZEkXVHRX3+iw0GC8wy5Im4p2dJdzwkKvbHsM6hIc521gE//YczFbitBvJpgICJKn2Q==" workbookSaltValue="wvUyvw8XBaoKSGQbCIiHOg==" workbookSpinCount="100000" lockStructure="1"/>
  <bookViews>
    <workbookView xWindow="0" yWindow="0" windowWidth="28800" windowHeight="12000" tabRatio="792"/>
  </bookViews>
  <sheets>
    <sheet name="Janvier" sheetId="24" r:id="rId1"/>
    <sheet name="Février" sheetId="62" r:id="rId2"/>
    <sheet name="Mars" sheetId="63" r:id="rId3"/>
    <sheet name="Avril" sheetId="99" r:id="rId4"/>
    <sheet name="Mai" sheetId="100" r:id="rId5"/>
    <sheet name="Juin" sheetId="101" r:id="rId6"/>
    <sheet name="Juillet" sheetId="102" r:id="rId7"/>
    <sheet name="Août" sheetId="103" r:id="rId8"/>
    <sheet name="Septembre" sheetId="104" r:id="rId9"/>
    <sheet name="Octobre" sheetId="105" r:id="rId10"/>
    <sheet name="Novembre" sheetId="106" r:id="rId11"/>
    <sheet name="Décembre" sheetId="107" r:id="rId12"/>
    <sheet name="Read-Me" sheetId="61" state="hidden" r:id="rId13"/>
    <sheet name="Setting Datum" sheetId="98" state="hidden" r:id="rId14"/>
  </sheets>
  <definedNames>
    <definedName name="Äpfel">#REF!</definedName>
    <definedName name="Artikel">#REF!</definedName>
    <definedName name="Bananen">#REF!</definedName>
    <definedName name="_xlnm.Print_Area" localSheetId="7">Août!$A$1:$H$139</definedName>
    <definedName name="_xlnm.Print_Area" localSheetId="3">Avril!$A$1:$H$139</definedName>
    <definedName name="_xlnm.Print_Area" localSheetId="11">Décembre!$A$1:$H$139</definedName>
    <definedName name="_xlnm.Print_Area" localSheetId="1">Février!$A$1:$H$139</definedName>
    <definedName name="_xlnm.Print_Area" localSheetId="0">Janvier!$A$1:$H$139</definedName>
    <definedName name="_xlnm.Print_Area" localSheetId="6">Juillet!$A$1:$H$139</definedName>
    <definedName name="_xlnm.Print_Area" localSheetId="5">Juin!$A$1:$H$139</definedName>
    <definedName name="_xlnm.Print_Area" localSheetId="4">Mai!$A$1:$H$139</definedName>
    <definedName name="_xlnm.Print_Area" localSheetId="2">Mars!$A$1:$H$139</definedName>
    <definedName name="_xlnm.Print_Area" localSheetId="10">Novembre!$A$1:$H$139</definedName>
    <definedName name="_xlnm.Print_Area" localSheetId="9">Octobre!$A$1:$H$139</definedName>
    <definedName name="_xlnm.Print_Area" localSheetId="8">Septembre!$A$1:$H$139</definedName>
    <definedName name="_xlnm.Print_Titles" localSheetId="7">Août!$1:$3</definedName>
    <definedName name="_xlnm.Print_Titles" localSheetId="3">Avril!$1:$3</definedName>
    <definedName name="_xlnm.Print_Titles" localSheetId="11">Décembre!$1:$3</definedName>
    <definedName name="_xlnm.Print_Titles" localSheetId="1">Février!$1:$3</definedName>
    <definedName name="_xlnm.Print_Titles" localSheetId="0">Janvier!$1:$3</definedName>
    <definedName name="_xlnm.Print_Titles" localSheetId="6">Juillet!$1:$3</definedName>
    <definedName name="_xlnm.Print_Titles" localSheetId="5">Juin!$1:$3</definedName>
    <definedName name="_xlnm.Print_Titles" localSheetId="4">Mai!$1:$3</definedName>
    <definedName name="_xlnm.Print_Titles" localSheetId="2">Mars!$1:$3</definedName>
    <definedName name="_xlnm.Print_Titles" localSheetId="10">Novembre!$1:$3</definedName>
    <definedName name="_xlnm.Print_Titles" localSheetId="9">Octobre!$1:$3</definedName>
    <definedName name="_xlnm.Print_Titles" localSheetId="8">Septembre!$1:$3</definedName>
    <definedName name="Ergebnis">#REF!</definedName>
    <definedName name="ExtraGutschrift">#REF!</definedName>
    <definedName name="Fleischwaren">#REF!</definedName>
    <definedName name="grp_WalkMeArrows">"shp_ArrowCurved,txt_WalkMeArrows,shp_ArrowStraight"</definedName>
    <definedName name="grp_WalkMeBrace">"shp_BraceBottom,txt_WalkMeBrace,shp_BraceLeft"</definedName>
    <definedName name="lst_Fruit">#REF!</definedName>
    <definedName name="lst_FruitType">#REF!</definedName>
    <definedName name="MehrArtikel">#REF!</definedName>
    <definedName name="MehrObst">#REF!</definedName>
    <definedName name="Mehrwertsteuer">0.0825</definedName>
    <definedName name="MoreItem">#REF!</definedName>
    <definedName name="Obst">#REF!</definedName>
    <definedName name="Orangen">#REF!</definedName>
    <definedName name="SUMMEExtraGuthaben">#REF!</definedName>
    <definedName name="SUMMEWENN">#REF!</definedName>
    <definedName name="SUMMEWENNExtraGuthaben">#REF!</definedName>
    <definedName name="Versand">1.25</definedName>
    <definedName name="Zitronen">#REF!</definedName>
  </definedNames>
  <calcPr calcId="162913"/>
</workbook>
</file>

<file path=xl/calcChain.xml><?xml version="1.0" encoding="utf-8"?>
<calcChain xmlns="http://schemas.openxmlformats.org/spreadsheetml/2006/main">
  <c r="B5" i="98" l="1"/>
  <c r="E1" i="107" l="1"/>
  <c r="C4" i="107"/>
  <c r="C4" i="106"/>
  <c r="C4" i="105"/>
  <c r="C4" i="104"/>
  <c r="C4" i="103"/>
  <c r="C4" i="102"/>
  <c r="C4" i="101"/>
  <c r="C4" i="100"/>
  <c r="C4" i="99"/>
  <c r="C4" i="63" l="1"/>
  <c r="C4" i="62"/>
  <c r="B3" i="107"/>
  <c r="C3" i="107"/>
  <c r="D3" i="107"/>
  <c r="E3" i="107"/>
  <c r="F3" i="107"/>
  <c r="G3" i="107"/>
  <c r="H3" i="107"/>
  <c r="A3" i="107"/>
  <c r="B3" i="106"/>
  <c r="C3" i="106"/>
  <c r="D3" i="106"/>
  <c r="E3" i="106"/>
  <c r="F3" i="106"/>
  <c r="G3" i="106"/>
  <c r="H3" i="106"/>
  <c r="I3" i="106"/>
  <c r="A3" i="106"/>
  <c r="B3" i="105"/>
  <c r="C3" i="105"/>
  <c r="D3" i="105"/>
  <c r="E3" i="105"/>
  <c r="F3" i="105"/>
  <c r="G3" i="105"/>
  <c r="H3" i="105"/>
  <c r="I3" i="105"/>
  <c r="A3" i="105"/>
  <c r="B3" i="104"/>
  <c r="C3" i="104"/>
  <c r="D3" i="104"/>
  <c r="E3" i="104"/>
  <c r="F3" i="104"/>
  <c r="G3" i="104"/>
  <c r="H3" i="104"/>
  <c r="I3" i="104"/>
  <c r="A3" i="104"/>
  <c r="B3" i="103"/>
  <c r="C3" i="103"/>
  <c r="D3" i="103"/>
  <c r="E3" i="103"/>
  <c r="F3" i="103"/>
  <c r="G3" i="103"/>
  <c r="H3" i="103"/>
  <c r="A3" i="103"/>
  <c r="B3" i="102"/>
  <c r="C3" i="102"/>
  <c r="D3" i="102"/>
  <c r="E3" i="102"/>
  <c r="F3" i="102"/>
  <c r="G3" i="102"/>
  <c r="H3" i="102"/>
  <c r="A3" i="102"/>
  <c r="B3" i="101"/>
  <c r="C3" i="101"/>
  <c r="D3" i="101"/>
  <c r="E3" i="101"/>
  <c r="F3" i="101"/>
  <c r="G3" i="101"/>
  <c r="H3" i="101"/>
  <c r="A3" i="101"/>
  <c r="B3" i="100"/>
  <c r="C3" i="100"/>
  <c r="D3" i="100"/>
  <c r="E3" i="100"/>
  <c r="F3" i="100"/>
  <c r="G3" i="100"/>
  <c r="H3" i="100"/>
  <c r="A3" i="100"/>
  <c r="B3" i="99"/>
  <c r="C3" i="99"/>
  <c r="D3" i="99"/>
  <c r="E3" i="99"/>
  <c r="F3" i="99"/>
  <c r="G3" i="99"/>
  <c r="H3" i="99"/>
  <c r="A3" i="99"/>
  <c r="B3" i="63"/>
  <c r="C3" i="63"/>
  <c r="D3" i="63"/>
  <c r="E3" i="63"/>
  <c r="F3" i="63"/>
  <c r="G3" i="63"/>
  <c r="H3" i="63"/>
  <c r="A3" i="63"/>
  <c r="A1" i="99"/>
  <c r="A1" i="63"/>
  <c r="B3" i="62"/>
  <c r="C3" i="62"/>
  <c r="D3" i="62"/>
  <c r="E3" i="62"/>
  <c r="F3" i="62"/>
  <c r="G3" i="62"/>
  <c r="H3" i="62"/>
  <c r="I3" i="62"/>
  <c r="A3" i="62"/>
  <c r="E2" i="63" l="1"/>
  <c r="E2" i="24" l="1"/>
  <c r="I5" i="24" l="1"/>
  <c r="I6" i="24" l="1"/>
  <c r="I7" i="24"/>
  <c r="I8" i="24"/>
  <c r="E1" i="102" l="1"/>
  <c r="A1" i="102"/>
  <c r="G139" i="107"/>
  <c r="F139" i="107"/>
  <c r="I138" i="107"/>
  <c r="I137" i="107"/>
  <c r="I136" i="107"/>
  <c r="I135" i="107"/>
  <c r="I134" i="107"/>
  <c r="I133" i="107"/>
  <c r="I128" i="107"/>
  <c r="I127" i="107"/>
  <c r="I126" i="107"/>
  <c r="I125" i="107"/>
  <c r="I124" i="107"/>
  <c r="I123" i="107"/>
  <c r="I122" i="107"/>
  <c r="I121" i="107"/>
  <c r="I120" i="107"/>
  <c r="I119" i="107"/>
  <c r="I118" i="107"/>
  <c r="I117" i="107"/>
  <c r="I116" i="107"/>
  <c r="I115" i="107"/>
  <c r="I114" i="107"/>
  <c r="I113" i="107"/>
  <c r="I112" i="107"/>
  <c r="I111" i="107"/>
  <c r="I110" i="107"/>
  <c r="I109" i="107"/>
  <c r="I108" i="107"/>
  <c r="I107" i="107"/>
  <c r="I106" i="107"/>
  <c r="I105" i="107"/>
  <c r="I104" i="107"/>
  <c r="I103" i="107"/>
  <c r="I102" i="107"/>
  <c r="I101" i="107"/>
  <c r="I100" i="107"/>
  <c r="I99" i="107"/>
  <c r="I98" i="107"/>
  <c r="I97" i="107"/>
  <c r="I96" i="107"/>
  <c r="I95" i="107"/>
  <c r="I94" i="107"/>
  <c r="I93" i="107"/>
  <c r="I92" i="107"/>
  <c r="I91" i="107"/>
  <c r="I90" i="107"/>
  <c r="I89" i="107"/>
  <c r="I88" i="107"/>
  <c r="I87" i="107"/>
  <c r="I86" i="107"/>
  <c r="I85" i="107"/>
  <c r="I84" i="107"/>
  <c r="I83" i="107"/>
  <c r="I82" i="107"/>
  <c r="I81" i="107"/>
  <c r="I80" i="107"/>
  <c r="I79" i="107"/>
  <c r="I78" i="107"/>
  <c r="I77" i="107"/>
  <c r="I76" i="107"/>
  <c r="I75" i="107"/>
  <c r="I74" i="107"/>
  <c r="I73" i="107"/>
  <c r="I72" i="107"/>
  <c r="I71" i="107"/>
  <c r="I70" i="107"/>
  <c r="I69" i="107"/>
  <c r="I68" i="107"/>
  <c r="I67" i="107"/>
  <c r="I66" i="107"/>
  <c r="I65" i="107"/>
  <c r="I64" i="107"/>
  <c r="I63" i="107"/>
  <c r="I62" i="107"/>
  <c r="I61" i="107"/>
  <c r="I60" i="107"/>
  <c r="I59" i="107"/>
  <c r="I58" i="107"/>
  <c r="I57" i="107"/>
  <c r="I56" i="107"/>
  <c r="I55" i="107"/>
  <c r="I54" i="107"/>
  <c r="I53" i="107"/>
  <c r="I52" i="107"/>
  <c r="I51" i="107"/>
  <c r="I50" i="107"/>
  <c r="I49" i="107"/>
  <c r="I48" i="107"/>
  <c r="I47" i="107"/>
  <c r="I46" i="107"/>
  <c r="I45" i="107"/>
  <c r="I44" i="107"/>
  <c r="I43" i="107"/>
  <c r="I42" i="107"/>
  <c r="I41" i="107"/>
  <c r="I40" i="107"/>
  <c r="I39" i="107"/>
  <c r="I38" i="107"/>
  <c r="I37" i="107"/>
  <c r="I36" i="107"/>
  <c r="I35" i="107"/>
  <c r="I34" i="107"/>
  <c r="I33" i="107"/>
  <c r="I32" i="107"/>
  <c r="I31" i="107"/>
  <c r="I30" i="107"/>
  <c r="I29" i="107"/>
  <c r="I28" i="107"/>
  <c r="I27" i="107"/>
  <c r="I26" i="107"/>
  <c r="I25" i="107"/>
  <c r="I24" i="107"/>
  <c r="I23" i="107"/>
  <c r="I22" i="107"/>
  <c r="I21" i="107"/>
  <c r="I20" i="107"/>
  <c r="I19" i="107"/>
  <c r="I18" i="107"/>
  <c r="I17" i="107"/>
  <c r="I16" i="107"/>
  <c r="I15" i="107"/>
  <c r="I14" i="107"/>
  <c r="I13" i="107"/>
  <c r="I12" i="107"/>
  <c r="I11" i="107"/>
  <c r="I10" i="107"/>
  <c r="I9" i="107"/>
  <c r="I8" i="107"/>
  <c r="I7" i="107"/>
  <c r="I6" i="107"/>
  <c r="I5" i="107"/>
  <c r="E2" i="107"/>
  <c r="A1" i="107"/>
  <c r="G139" i="106"/>
  <c r="F139" i="106"/>
  <c r="I138" i="106"/>
  <c r="I137" i="106"/>
  <c r="I136" i="106"/>
  <c r="I135" i="106"/>
  <c r="I134" i="106"/>
  <c r="I133" i="106"/>
  <c r="I128" i="106"/>
  <c r="I127" i="106"/>
  <c r="I126" i="106"/>
  <c r="I125" i="106"/>
  <c r="I124" i="106"/>
  <c r="I123" i="106"/>
  <c r="I122" i="106"/>
  <c r="I121" i="106"/>
  <c r="I120" i="106"/>
  <c r="I119" i="106"/>
  <c r="I118" i="106"/>
  <c r="I117" i="106"/>
  <c r="I116" i="106"/>
  <c r="I115" i="106"/>
  <c r="I114" i="106"/>
  <c r="I113" i="106"/>
  <c r="I112" i="106"/>
  <c r="I111" i="106"/>
  <c r="I110" i="106"/>
  <c r="I109" i="106"/>
  <c r="I108" i="106"/>
  <c r="I107" i="106"/>
  <c r="I106" i="106"/>
  <c r="I105" i="106"/>
  <c r="I104" i="106"/>
  <c r="I103" i="106"/>
  <c r="I102" i="106"/>
  <c r="I101" i="106"/>
  <c r="I100" i="106"/>
  <c r="I99" i="106"/>
  <c r="I98" i="106"/>
  <c r="I97" i="106"/>
  <c r="I96" i="106"/>
  <c r="I95" i="106"/>
  <c r="I94" i="106"/>
  <c r="I93" i="106"/>
  <c r="I92" i="106"/>
  <c r="I91" i="106"/>
  <c r="I90" i="106"/>
  <c r="I89" i="106"/>
  <c r="I88" i="106"/>
  <c r="I87" i="106"/>
  <c r="I86" i="106"/>
  <c r="I85" i="106"/>
  <c r="I84" i="106"/>
  <c r="I83" i="106"/>
  <c r="I82" i="106"/>
  <c r="I81" i="106"/>
  <c r="I80" i="106"/>
  <c r="I79" i="106"/>
  <c r="I78" i="106"/>
  <c r="I77" i="106"/>
  <c r="I76" i="106"/>
  <c r="I75" i="106"/>
  <c r="I74" i="106"/>
  <c r="I73" i="106"/>
  <c r="I72" i="106"/>
  <c r="I71" i="106"/>
  <c r="I70" i="106"/>
  <c r="I69" i="106"/>
  <c r="I68" i="106"/>
  <c r="I67" i="106"/>
  <c r="I66" i="106"/>
  <c r="I65" i="106"/>
  <c r="I64" i="106"/>
  <c r="I63" i="106"/>
  <c r="I62" i="106"/>
  <c r="I61" i="106"/>
  <c r="I60" i="106"/>
  <c r="I59" i="106"/>
  <c r="I58" i="106"/>
  <c r="I57" i="106"/>
  <c r="I56" i="106"/>
  <c r="I55" i="106"/>
  <c r="I54" i="106"/>
  <c r="I53" i="106"/>
  <c r="I52" i="106"/>
  <c r="I51" i="106"/>
  <c r="I50" i="106"/>
  <c r="I49" i="106"/>
  <c r="I48" i="106"/>
  <c r="I47" i="106"/>
  <c r="I46" i="106"/>
  <c r="I45" i="106"/>
  <c r="I44" i="106"/>
  <c r="I43" i="106"/>
  <c r="I42" i="106"/>
  <c r="I41" i="106"/>
  <c r="I40" i="106"/>
  <c r="I39" i="106"/>
  <c r="I38" i="106"/>
  <c r="I37" i="106"/>
  <c r="I36" i="106"/>
  <c r="I35" i="106"/>
  <c r="I34" i="106"/>
  <c r="I33" i="106"/>
  <c r="I32" i="106"/>
  <c r="I31" i="106"/>
  <c r="I30" i="106"/>
  <c r="I29" i="106"/>
  <c r="I28" i="106"/>
  <c r="I27" i="106"/>
  <c r="I26" i="106"/>
  <c r="I25" i="106"/>
  <c r="I24" i="106"/>
  <c r="I23" i="106"/>
  <c r="I22" i="106"/>
  <c r="I21" i="106"/>
  <c r="I20" i="106"/>
  <c r="I19" i="106"/>
  <c r="I18" i="106"/>
  <c r="I17" i="106"/>
  <c r="I16" i="106"/>
  <c r="I15" i="106"/>
  <c r="I14" i="106"/>
  <c r="I13" i="106"/>
  <c r="I12" i="106"/>
  <c r="I11" i="106"/>
  <c r="I10" i="106"/>
  <c r="I9" i="106"/>
  <c r="I8" i="106"/>
  <c r="I7" i="106"/>
  <c r="I6" i="106"/>
  <c r="I5" i="106"/>
  <c r="E2" i="106"/>
  <c r="E1" i="106"/>
  <c r="A1" i="106"/>
  <c r="G139" i="105"/>
  <c r="F139" i="105"/>
  <c r="I138" i="105"/>
  <c r="I137" i="105"/>
  <c r="I136" i="105"/>
  <c r="I135" i="105"/>
  <c r="I134" i="105"/>
  <c r="I133" i="105"/>
  <c r="I128" i="105"/>
  <c r="I127" i="105"/>
  <c r="I126" i="105"/>
  <c r="I125" i="105"/>
  <c r="I124" i="105"/>
  <c r="I123" i="105"/>
  <c r="I122" i="105"/>
  <c r="I121" i="105"/>
  <c r="I120" i="105"/>
  <c r="I119" i="105"/>
  <c r="I118" i="105"/>
  <c r="I117" i="105"/>
  <c r="I116" i="105"/>
  <c r="I115" i="105"/>
  <c r="I114" i="105"/>
  <c r="I113" i="105"/>
  <c r="I112" i="105"/>
  <c r="I111" i="105"/>
  <c r="I110" i="105"/>
  <c r="I109" i="105"/>
  <c r="I108" i="105"/>
  <c r="I107" i="105"/>
  <c r="I106" i="105"/>
  <c r="I105" i="105"/>
  <c r="I104" i="105"/>
  <c r="I103" i="105"/>
  <c r="I102" i="105"/>
  <c r="I101" i="105"/>
  <c r="I100" i="105"/>
  <c r="I99" i="105"/>
  <c r="I98" i="105"/>
  <c r="I97" i="105"/>
  <c r="I96" i="105"/>
  <c r="I95" i="105"/>
  <c r="I94" i="105"/>
  <c r="I93" i="105"/>
  <c r="I92" i="105"/>
  <c r="I91" i="105"/>
  <c r="I90" i="105"/>
  <c r="I89" i="105"/>
  <c r="I88" i="105"/>
  <c r="I87" i="105"/>
  <c r="I86" i="105"/>
  <c r="I85" i="105"/>
  <c r="I84" i="105"/>
  <c r="I83" i="105"/>
  <c r="I82" i="105"/>
  <c r="I81" i="105"/>
  <c r="I80" i="105"/>
  <c r="I79" i="105"/>
  <c r="I78" i="105"/>
  <c r="I77" i="105"/>
  <c r="I76" i="105"/>
  <c r="I75" i="105"/>
  <c r="I74" i="105"/>
  <c r="I73" i="105"/>
  <c r="I72" i="105"/>
  <c r="I71" i="105"/>
  <c r="I70" i="105"/>
  <c r="I69" i="105"/>
  <c r="I68" i="105"/>
  <c r="I67" i="105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31" i="105"/>
  <c r="I30" i="105"/>
  <c r="I29" i="105"/>
  <c r="I28" i="105"/>
  <c r="I27" i="105"/>
  <c r="I26" i="105"/>
  <c r="I25" i="105"/>
  <c r="I24" i="105"/>
  <c r="I23" i="105"/>
  <c r="I22" i="105"/>
  <c r="I21" i="105"/>
  <c r="I20" i="105"/>
  <c r="I19" i="105"/>
  <c r="I18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E2" i="105"/>
  <c r="E1" i="105"/>
  <c r="A1" i="105"/>
  <c r="G139" i="104"/>
  <c r="F139" i="104"/>
  <c r="I138" i="104"/>
  <c r="I137" i="104"/>
  <c r="I136" i="104"/>
  <c r="I135" i="104"/>
  <c r="I134" i="104"/>
  <c r="I133" i="104"/>
  <c r="I128" i="104"/>
  <c r="I127" i="104"/>
  <c r="I126" i="104"/>
  <c r="I125" i="104"/>
  <c r="I124" i="104"/>
  <c r="I123" i="104"/>
  <c r="I122" i="104"/>
  <c r="I121" i="104"/>
  <c r="I120" i="104"/>
  <c r="I119" i="104"/>
  <c r="I118" i="104"/>
  <c r="I117" i="104"/>
  <c r="I116" i="104"/>
  <c r="I115" i="104"/>
  <c r="I114" i="104"/>
  <c r="I113" i="104"/>
  <c r="I112" i="104"/>
  <c r="I111" i="104"/>
  <c r="I110" i="104"/>
  <c r="I109" i="104"/>
  <c r="I108" i="104"/>
  <c r="I107" i="104"/>
  <c r="I106" i="104"/>
  <c r="I105" i="104"/>
  <c r="I104" i="104"/>
  <c r="I103" i="104"/>
  <c r="I102" i="104"/>
  <c r="I101" i="104"/>
  <c r="I100" i="104"/>
  <c r="I99" i="104"/>
  <c r="I98" i="104"/>
  <c r="I97" i="104"/>
  <c r="I96" i="104"/>
  <c r="I95" i="104"/>
  <c r="I94" i="104"/>
  <c r="I93" i="104"/>
  <c r="I92" i="104"/>
  <c r="I91" i="104"/>
  <c r="I90" i="104"/>
  <c r="I89" i="104"/>
  <c r="I88" i="104"/>
  <c r="I87" i="104"/>
  <c r="I86" i="104"/>
  <c r="I85" i="104"/>
  <c r="I84" i="104"/>
  <c r="I83" i="104"/>
  <c r="I82" i="104"/>
  <c r="I81" i="104"/>
  <c r="I80" i="104"/>
  <c r="I79" i="104"/>
  <c r="I78" i="104"/>
  <c r="I77" i="104"/>
  <c r="I76" i="104"/>
  <c r="I75" i="104"/>
  <c r="I74" i="104"/>
  <c r="I73" i="104"/>
  <c r="I72" i="104"/>
  <c r="I71" i="104"/>
  <c r="I70" i="104"/>
  <c r="I69" i="104"/>
  <c r="I68" i="104"/>
  <c r="I67" i="104"/>
  <c r="I66" i="104"/>
  <c r="I65" i="104"/>
  <c r="I64" i="104"/>
  <c r="I63" i="104"/>
  <c r="I62" i="104"/>
  <c r="I61" i="104"/>
  <c r="I60" i="104"/>
  <c r="I59" i="104"/>
  <c r="I58" i="104"/>
  <c r="I57" i="104"/>
  <c r="I56" i="104"/>
  <c r="I55" i="104"/>
  <c r="I54" i="104"/>
  <c r="I53" i="104"/>
  <c r="I52" i="104"/>
  <c r="I51" i="104"/>
  <c r="I50" i="104"/>
  <c r="I49" i="104"/>
  <c r="I48" i="104"/>
  <c r="I47" i="104"/>
  <c r="I46" i="104"/>
  <c r="I45" i="104"/>
  <c r="I44" i="104"/>
  <c r="I43" i="104"/>
  <c r="I42" i="104"/>
  <c r="I41" i="104"/>
  <c r="I40" i="104"/>
  <c r="I39" i="104"/>
  <c r="I38" i="104"/>
  <c r="I37" i="104"/>
  <c r="I36" i="104"/>
  <c r="I35" i="104"/>
  <c r="I34" i="104"/>
  <c r="I33" i="104"/>
  <c r="I32" i="104"/>
  <c r="I31" i="104"/>
  <c r="I30" i="104"/>
  <c r="I29" i="104"/>
  <c r="I28" i="104"/>
  <c r="I27" i="104"/>
  <c r="I26" i="104"/>
  <c r="I25" i="104"/>
  <c r="I24" i="104"/>
  <c r="I23" i="104"/>
  <c r="I22" i="104"/>
  <c r="I21" i="104"/>
  <c r="I20" i="104"/>
  <c r="I19" i="104"/>
  <c r="I18" i="104"/>
  <c r="I17" i="104"/>
  <c r="I16" i="104"/>
  <c r="I15" i="104"/>
  <c r="I14" i="104"/>
  <c r="I13" i="104"/>
  <c r="I12" i="104"/>
  <c r="I11" i="104"/>
  <c r="I10" i="104"/>
  <c r="I9" i="104"/>
  <c r="I8" i="104"/>
  <c r="I7" i="104"/>
  <c r="I6" i="104"/>
  <c r="I5" i="104"/>
  <c r="E2" i="104"/>
  <c r="E1" i="104"/>
  <c r="A1" i="104"/>
  <c r="G139" i="103"/>
  <c r="F139" i="103"/>
  <c r="I138" i="103"/>
  <c r="I137" i="103"/>
  <c r="I136" i="103"/>
  <c r="I135" i="103"/>
  <c r="I134" i="103"/>
  <c r="I133" i="103"/>
  <c r="I128" i="103"/>
  <c r="I127" i="103"/>
  <c r="I126" i="103"/>
  <c r="I125" i="103"/>
  <c r="I124" i="103"/>
  <c r="I123" i="103"/>
  <c r="I122" i="103"/>
  <c r="I121" i="103"/>
  <c r="I120" i="103"/>
  <c r="I119" i="103"/>
  <c r="I118" i="103"/>
  <c r="I117" i="103"/>
  <c r="I116" i="103"/>
  <c r="I115" i="103"/>
  <c r="I114" i="103"/>
  <c r="I113" i="103"/>
  <c r="I112" i="103"/>
  <c r="I111" i="103"/>
  <c r="I110" i="103"/>
  <c r="I109" i="103"/>
  <c r="I108" i="103"/>
  <c r="I107" i="103"/>
  <c r="I106" i="103"/>
  <c r="I105" i="103"/>
  <c r="I104" i="103"/>
  <c r="I103" i="103"/>
  <c r="I102" i="103"/>
  <c r="I101" i="103"/>
  <c r="I100" i="103"/>
  <c r="I99" i="103"/>
  <c r="I98" i="103"/>
  <c r="I97" i="103"/>
  <c r="I96" i="103"/>
  <c r="I95" i="103"/>
  <c r="I94" i="103"/>
  <c r="I93" i="103"/>
  <c r="I92" i="103"/>
  <c r="I91" i="103"/>
  <c r="I90" i="103"/>
  <c r="I89" i="103"/>
  <c r="I88" i="103"/>
  <c r="I87" i="103"/>
  <c r="I86" i="103"/>
  <c r="I85" i="103"/>
  <c r="I84" i="103"/>
  <c r="I83" i="103"/>
  <c r="I82" i="103"/>
  <c r="I81" i="103"/>
  <c r="I80" i="103"/>
  <c r="I79" i="103"/>
  <c r="I78" i="103"/>
  <c r="I77" i="103"/>
  <c r="I76" i="103"/>
  <c r="I75" i="103"/>
  <c r="I74" i="103"/>
  <c r="I73" i="103"/>
  <c r="I72" i="103"/>
  <c r="I71" i="103"/>
  <c r="I70" i="103"/>
  <c r="I69" i="103"/>
  <c r="I68" i="103"/>
  <c r="I67" i="103"/>
  <c r="I66" i="103"/>
  <c r="I65" i="103"/>
  <c r="I64" i="103"/>
  <c r="I63" i="103"/>
  <c r="I62" i="103"/>
  <c r="I61" i="103"/>
  <c r="I60" i="103"/>
  <c r="I59" i="103"/>
  <c r="I58" i="103"/>
  <c r="I57" i="103"/>
  <c r="I56" i="103"/>
  <c r="I55" i="103"/>
  <c r="I54" i="103"/>
  <c r="I53" i="103"/>
  <c r="I52" i="103"/>
  <c r="I51" i="103"/>
  <c r="I50" i="103"/>
  <c r="I49" i="103"/>
  <c r="I48" i="103"/>
  <c r="I47" i="103"/>
  <c r="I46" i="103"/>
  <c r="I45" i="103"/>
  <c r="I44" i="103"/>
  <c r="I43" i="103"/>
  <c r="I42" i="103"/>
  <c r="I41" i="103"/>
  <c r="I40" i="103"/>
  <c r="I39" i="103"/>
  <c r="I38" i="103"/>
  <c r="I37" i="103"/>
  <c r="I36" i="103"/>
  <c r="I35" i="103"/>
  <c r="I34" i="103"/>
  <c r="I33" i="103"/>
  <c r="I32" i="103"/>
  <c r="I31" i="103"/>
  <c r="I30" i="103"/>
  <c r="I29" i="103"/>
  <c r="I28" i="103"/>
  <c r="I27" i="103"/>
  <c r="I26" i="103"/>
  <c r="I25" i="103"/>
  <c r="I24" i="103"/>
  <c r="I23" i="103"/>
  <c r="I22" i="103"/>
  <c r="I21" i="103"/>
  <c r="I20" i="103"/>
  <c r="I19" i="103"/>
  <c r="I18" i="103"/>
  <c r="I17" i="103"/>
  <c r="I16" i="103"/>
  <c r="I15" i="103"/>
  <c r="I14" i="103"/>
  <c r="I13" i="103"/>
  <c r="I12" i="103"/>
  <c r="I11" i="103"/>
  <c r="I10" i="103"/>
  <c r="I9" i="103"/>
  <c r="I8" i="103"/>
  <c r="I7" i="103"/>
  <c r="I6" i="103"/>
  <c r="I5" i="103"/>
  <c r="E2" i="103"/>
  <c r="E1" i="103"/>
  <c r="A1" i="103"/>
  <c r="G139" i="102"/>
  <c r="F139" i="102"/>
  <c r="I138" i="102"/>
  <c r="I137" i="102"/>
  <c r="I136" i="102"/>
  <c r="I135" i="102"/>
  <c r="I134" i="102"/>
  <c r="I133" i="102"/>
  <c r="I128" i="102"/>
  <c r="I127" i="102"/>
  <c r="I126" i="102"/>
  <c r="I125" i="102"/>
  <c r="I124" i="102"/>
  <c r="I123" i="102"/>
  <c r="I122" i="102"/>
  <c r="I121" i="102"/>
  <c r="I120" i="102"/>
  <c r="I119" i="102"/>
  <c r="I118" i="102"/>
  <c r="I117" i="102"/>
  <c r="I116" i="102"/>
  <c r="I115" i="102"/>
  <c r="I114" i="102"/>
  <c r="I113" i="102"/>
  <c r="I112" i="102"/>
  <c r="I111" i="102"/>
  <c r="I110" i="102"/>
  <c r="I109" i="102"/>
  <c r="I108" i="102"/>
  <c r="I107" i="102"/>
  <c r="I106" i="102"/>
  <c r="I105" i="102"/>
  <c r="I104" i="102"/>
  <c r="I103" i="102"/>
  <c r="I102" i="102"/>
  <c r="I101" i="102"/>
  <c r="I100" i="102"/>
  <c r="I99" i="102"/>
  <c r="I98" i="102"/>
  <c r="I97" i="102"/>
  <c r="I96" i="102"/>
  <c r="I95" i="102"/>
  <c r="I94" i="102"/>
  <c r="I93" i="102"/>
  <c r="I92" i="102"/>
  <c r="I91" i="102"/>
  <c r="I90" i="102"/>
  <c r="I89" i="102"/>
  <c r="I88" i="102"/>
  <c r="I87" i="102"/>
  <c r="I86" i="102"/>
  <c r="I85" i="102"/>
  <c r="I84" i="102"/>
  <c r="I83" i="102"/>
  <c r="I82" i="102"/>
  <c r="I81" i="102"/>
  <c r="I80" i="102"/>
  <c r="I79" i="102"/>
  <c r="I78" i="102"/>
  <c r="I77" i="102"/>
  <c r="I76" i="102"/>
  <c r="I75" i="102"/>
  <c r="I74" i="102"/>
  <c r="I73" i="102"/>
  <c r="I72" i="102"/>
  <c r="I71" i="102"/>
  <c r="I70" i="102"/>
  <c r="I69" i="102"/>
  <c r="I68" i="102"/>
  <c r="I67" i="102"/>
  <c r="I66" i="102"/>
  <c r="I65" i="102"/>
  <c r="I64" i="102"/>
  <c r="I63" i="102"/>
  <c r="I62" i="102"/>
  <c r="I61" i="102"/>
  <c r="I60" i="102"/>
  <c r="I59" i="102"/>
  <c r="I58" i="102"/>
  <c r="I57" i="102"/>
  <c r="I56" i="102"/>
  <c r="I55" i="102"/>
  <c r="I54" i="102"/>
  <c r="I53" i="102"/>
  <c r="I52" i="102"/>
  <c r="I51" i="102"/>
  <c r="I50" i="102"/>
  <c r="I49" i="102"/>
  <c r="I48" i="102"/>
  <c r="I47" i="102"/>
  <c r="I46" i="102"/>
  <c r="I45" i="102"/>
  <c r="I44" i="102"/>
  <c r="I43" i="102"/>
  <c r="I42" i="102"/>
  <c r="I41" i="102"/>
  <c r="I40" i="102"/>
  <c r="I39" i="102"/>
  <c r="I38" i="102"/>
  <c r="I37" i="102"/>
  <c r="I36" i="102"/>
  <c r="I35" i="102"/>
  <c r="I34" i="102"/>
  <c r="I33" i="102"/>
  <c r="I32" i="102"/>
  <c r="I31" i="102"/>
  <c r="I30" i="102"/>
  <c r="I29" i="102"/>
  <c r="I28" i="102"/>
  <c r="I27" i="102"/>
  <c r="I26" i="102"/>
  <c r="I25" i="102"/>
  <c r="I24" i="102"/>
  <c r="I23" i="102"/>
  <c r="I22" i="102"/>
  <c r="I21" i="102"/>
  <c r="I20" i="102"/>
  <c r="I19" i="102"/>
  <c r="I18" i="102"/>
  <c r="I17" i="102"/>
  <c r="I16" i="102"/>
  <c r="I15" i="102"/>
  <c r="I14" i="102"/>
  <c r="I13" i="102"/>
  <c r="I12" i="102"/>
  <c r="I11" i="102"/>
  <c r="I10" i="102"/>
  <c r="I9" i="102"/>
  <c r="I8" i="102"/>
  <c r="I7" i="102"/>
  <c r="I6" i="102"/>
  <c r="I5" i="102"/>
  <c r="E2" i="102"/>
  <c r="G139" i="101"/>
  <c r="F139" i="101"/>
  <c r="I138" i="101"/>
  <c r="I137" i="101"/>
  <c r="I136" i="101"/>
  <c r="I135" i="101"/>
  <c r="I134" i="101"/>
  <c r="I133" i="101"/>
  <c r="I128" i="101"/>
  <c r="I127" i="101"/>
  <c r="I126" i="101"/>
  <c r="I125" i="101"/>
  <c r="I124" i="101"/>
  <c r="I123" i="101"/>
  <c r="I122" i="101"/>
  <c r="I121" i="101"/>
  <c r="I120" i="101"/>
  <c r="I119" i="101"/>
  <c r="I118" i="101"/>
  <c r="I117" i="101"/>
  <c r="I116" i="101"/>
  <c r="I115" i="101"/>
  <c r="I114" i="101"/>
  <c r="I113" i="101"/>
  <c r="I112" i="101"/>
  <c r="I111" i="101"/>
  <c r="I110" i="101"/>
  <c r="I109" i="101"/>
  <c r="I108" i="101"/>
  <c r="I107" i="101"/>
  <c r="I106" i="101"/>
  <c r="I105" i="101"/>
  <c r="I104" i="101"/>
  <c r="I103" i="101"/>
  <c r="I102" i="101"/>
  <c r="I101" i="101"/>
  <c r="I100" i="101"/>
  <c r="I99" i="101"/>
  <c r="I98" i="101"/>
  <c r="I97" i="101"/>
  <c r="I96" i="101"/>
  <c r="I95" i="101"/>
  <c r="I94" i="101"/>
  <c r="I93" i="101"/>
  <c r="I92" i="101"/>
  <c r="I91" i="101"/>
  <c r="I90" i="101"/>
  <c r="I89" i="101"/>
  <c r="I88" i="101"/>
  <c r="I87" i="101"/>
  <c r="I86" i="101"/>
  <c r="I85" i="101"/>
  <c r="I84" i="101"/>
  <c r="I83" i="101"/>
  <c r="I82" i="101"/>
  <c r="I81" i="101"/>
  <c r="I80" i="101"/>
  <c r="I79" i="101"/>
  <c r="I78" i="101"/>
  <c r="I77" i="101"/>
  <c r="I76" i="101"/>
  <c r="I75" i="101"/>
  <c r="I74" i="101"/>
  <c r="I73" i="101"/>
  <c r="I72" i="101"/>
  <c r="I71" i="101"/>
  <c r="I70" i="101"/>
  <c r="I69" i="101"/>
  <c r="I68" i="101"/>
  <c r="I67" i="101"/>
  <c r="I66" i="101"/>
  <c r="I65" i="101"/>
  <c r="I64" i="101"/>
  <c r="I63" i="101"/>
  <c r="I62" i="101"/>
  <c r="I61" i="101"/>
  <c r="I60" i="101"/>
  <c r="I59" i="101"/>
  <c r="I58" i="101"/>
  <c r="I57" i="101"/>
  <c r="I56" i="101"/>
  <c r="I55" i="101"/>
  <c r="I54" i="101"/>
  <c r="I53" i="101"/>
  <c r="I52" i="101"/>
  <c r="I51" i="101"/>
  <c r="I50" i="101"/>
  <c r="I49" i="101"/>
  <c r="I48" i="101"/>
  <c r="I47" i="101"/>
  <c r="I46" i="101"/>
  <c r="I45" i="101"/>
  <c r="I44" i="101"/>
  <c r="I43" i="101"/>
  <c r="I42" i="101"/>
  <c r="I41" i="101"/>
  <c r="I40" i="101"/>
  <c r="I39" i="101"/>
  <c r="I38" i="101"/>
  <c r="I37" i="101"/>
  <c r="I36" i="101"/>
  <c r="I35" i="101"/>
  <c r="I34" i="101"/>
  <c r="I33" i="101"/>
  <c r="I32" i="101"/>
  <c r="I31" i="101"/>
  <c r="I30" i="101"/>
  <c r="I29" i="101"/>
  <c r="I28" i="101"/>
  <c r="I27" i="101"/>
  <c r="I26" i="101"/>
  <c r="I25" i="101"/>
  <c r="I24" i="101"/>
  <c r="I23" i="101"/>
  <c r="I22" i="101"/>
  <c r="I21" i="101"/>
  <c r="I20" i="101"/>
  <c r="I19" i="101"/>
  <c r="I18" i="101"/>
  <c r="I17" i="101"/>
  <c r="I16" i="101"/>
  <c r="I15" i="101"/>
  <c r="I14" i="101"/>
  <c r="I13" i="101"/>
  <c r="I12" i="101"/>
  <c r="I11" i="101"/>
  <c r="I10" i="101"/>
  <c r="I9" i="101"/>
  <c r="I8" i="101"/>
  <c r="I7" i="101"/>
  <c r="I6" i="101"/>
  <c r="I5" i="101"/>
  <c r="E2" i="101"/>
  <c r="E1" i="101"/>
  <c r="A1" i="101"/>
  <c r="G139" i="100"/>
  <c r="F139" i="100"/>
  <c r="I138" i="100"/>
  <c r="I137" i="100"/>
  <c r="I136" i="100"/>
  <c r="I135" i="100"/>
  <c r="I134" i="100"/>
  <c r="I133" i="100"/>
  <c r="I128" i="100"/>
  <c r="I127" i="100"/>
  <c r="I126" i="100"/>
  <c r="I125" i="100"/>
  <c r="I124" i="100"/>
  <c r="I123" i="100"/>
  <c r="I122" i="100"/>
  <c r="I121" i="100"/>
  <c r="I120" i="100"/>
  <c r="I119" i="100"/>
  <c r="I118" i="100"/>
  <c r="I117" i="100"/>
  <c r="I116" i="100"/>
  <c r="I115" i="100"/>
  <c r="I114" i="100"/>
  <c r="I113" i="100"/>
  <c r="I112" i="100"/>
  <c r="I111" i="100"/>
  <c r="I110" i="100"/>
  <c r="I109" i="100"/>
  <c r="I108" i="100"/>
  <c r="I107" i="100"/>
  <c r="I106" i="100"/>
  <c r="I105" i="100"/>
  <c r="I104" i="100"/>
  <c r="I103" i="100"/>
  <c r="I102" i="100"/>
  <c r="I101" i="100"/>
  <c r="I100" i="100"/>
  <c r="I99" i="100"/>
  <c r="I98" i="100"/>
  <c r="I97" i="100"/>
  <c r="I96" i="100"/>
  <c r="I95" i="100"/>
  <c r="I94" i="100"/>
  <c r="I93" i="100"/>
  <c r="I92" i="100"/>
  <c r="I91" i="100"/>
  <c r="I90" i="100"/>
  <c r="I89" i="100"/>
  <c r="I88" i="100"/>
  <c r="I87" i="100"/>
  <c r="I86" i="100"/>
  <c r="I85" i="100"/>
  <c r="I84" i="100"/>
  <c r="I83" i="100"/>
  <c r="I82" i="100"/>
  <c r="I81" i="100"/>
  <c r="I80" i="100"/>
  <c r="I79" i="100"/>
  <c r="I78" i="100"/>
  <c r="I77" i="100"/>
  <c r="I76" i="100"/>
  <c r="I75" i="100"/>
  <c r="I74" i="100"/>
  <c r="I73" i="100"/>
  <c r="I72" i="100"/>
  <c r="I71" i="100"/>
  <c r="I70" i="100"/>
  <c r="I69" i="100"/>
  <c r="I68" i="100"/>
  <c r="I67" i="100"/>
  <c r="I66" i="100"/>
  <c r="I65" i="100"/>
  <c r="I64" i="100"/>
  <c r="I63" i="100"/>
  <c r="I62" i="100"/>
  <c r="I61" i="100"/>
  <c r="I60" i="100"/>
  <c r="I59" i="100"/>
  <c r="I58" i="100"/>
  <c r="I57" i="100"/>
  <c r="I56" i="100"/>
  <c r="I55" i="100"/>
  <c r="I54" i="100"/>
  <c r="I53" i="100"/>
  <c r="I52" i="100"/>
  <c r="I51" i="100"/>
  <c r="I50" i="100"/>
  <c r="I49" i="100"/>
  <c r="I48" i="100"/>
  <c r="I47" i="100"/>
  <c r="I46" i="100"/>
  <c r="I45" i="100"/>
  <c r="I44" i="100"/>
  <c r="I43" i="100"/>
  <c r="I42" i="100"/>
  <c r="I41" i="100"/>
  <c r="I40" i="100"/>
  <c r="I39" i="100"/>
  <c r="I38" i="100"/>
  <c r="I37" i="100"/>
  <c r="I36" i="100"/>
  <c r="I35" i="100"/>
  <c r="I34" i="100"/>
  <c r="I33" i="100"/>
  <c r="I32" i="100"/>
  <c r="I31" i="100"/>
  <c r="I30" i="100"/>
  <c r="I29" i="100"/>
  <c r="I28" i="100"/>
  <c r="I27" i="100"/>
  <c r="I26" i="100"/>
  <c r="I25" i="100"/>
  <c r="I24" i="100"/>
  <c r="I23" i="100"/>
  <c r="I22" i="100"/>
  <c r="I21" i="100"/>
  <c r="I20" i="100"/>
  <c r="I19" i="100"/>
  <c r="I18" i="100"/>
  <c r="I17" i="100"/>
  <c r="I16" i="100"/>
  <c r="I15" i="100"/>
  <c r="I14" i="100"/>
  <c r="I13" i="100"/>
  <c r="I12" i="100"/>
  <c r="I11" i="100"/>
  <c r="I10" i="100"/>
  <c r="I9" i="100"/>
  <c r="I8" i="100"/>
  <c r="I7" i="100"/>
  <c r="I6" i="100"/>
  <c r="I5" i="100"/>
  <c r="E2" i="100"/>
  <c r="A2" i="100"/>
  <c r="E1" i="100"/>
  <c r="A1" i="100"/>
  <c r="G139" i="99"/>
  <c r="F139" i="99"/>
  <c r="I138" i="99"/>
  <c r="I137" i="99"/>
  <c r="I136" i="99"/>
  <c r="I135" i="99"/>
  <c r="I134" i="99"/>
  <c r="I133" i="99"/>
  <c r="I128" i="99"/>
  <c r="I127" i="99"/>
  <c r="I126" i="99"/>
  <c r="I125" i="99"/>
  <c r="I124" i="99"/>
  <c r="I123" i="99"/>
  <c r="I122" i="99"/>
  <c r="I121" i="99"/>
  <c r="I120" i="99"/>
  <c r="I119" i="99"/>
  <c r="I118" i="99"/>
  <c r="I117" i="99"/>
  <c r="I116" i="99"/>
  <c r="I115" i="99"/>
  <c r="I114" i="99"/>
  <c r="I113" i="99"/>
  <c r="I112" i="99"/>
  <c r="I111" i="99"/>
  <c r="I110" i="99"/>
  <c r="I109" i="99"/>
  <c r="I108" i="99"/>
  <c r="I107" i="99"/>
  <c r="I106" i="99"/>
  <c r="I105" i="99"/>
  <c r="I104" i="99"/>
  <c r="I103" i="99"/>
  <c r="I102" i="99"/>
  <c r="I101" i="99"/>
  <c r="I100" i="99"/>
  <c r="I99" i="99"/>
  <c r="I98" i="99"/>
  <c r="I97" i="99"/>
  <c r="I96" i="99"/>
  <c r="I95" i="99"/>
  <c r="I94" i="99"/>
  <c r="I93" i="99"/>
  <c r="I92" i="99"/>
  <c r="I91" i="99"/>
  <c r="I90" i="99"/>
  <c r="I89" i="99"/>
  <c r="I88" i="99"/>
  <c r="I87" i="99"/>
  <c r="I86" i="99"/>
  <c r="I85" i="99"/>
  <c r="I84" i="99"/>
  <c r="I83" i="99"/>
  <c r="I82" i="99"/>
  <c r="I81" i="99"/>
  <c r="I80" i="99"/>
  <c r="I79" i="99"/>
  <c r="I78" i="99"/>
  <c r="I77" i="99"/>
  <c r="I76" i="99"/>
  <c r="I75" i="99"/>
  <c r="I74" i="99"/>
  <c r="I73" i="99"/>
  <c r="I72" i="99"/>
  <c r="I71" i="99"/>
  <c r="I70" i="99"/>
  <c r="I69" i="99"/>
  <c r="I68" i="99"/>
  <c r="I67" i="99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31" i="99"/>
  <c r="I30" i="99"/>
  <c r="I29" i="99"/>
  <c r="I28" i="99"/>
  <c r="I27" i="99"/>
  <c r="I26" i="99"/>
  <c r="I25" i="99"/>
  <c r="I24" i="99"/>
  <c r="I23" i="99"/>
  <c r="I22" i="99"/>
  <c r="I21" i="99"/>
  <c r="I20" i="99"/>
  <c r="I19" i="99"/>
  <c r="I18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E2" i="99"/>
  <c r="E1" i="99"/>
  <c r="G139" i="63"/>
  <c r="F139" i="63"/>
  <c r="F139" i="62"/>
  <c r="G139" i="62"/>
  <c r="G139" i="24"/>
  <c r="F139" i="24"/>
  <c r="E1" i="63"/>
  <c r="A1" i="62"/>
  <c r="E1" i="62"/>
  <c r="E2" i="62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4" i="98"/>
  <c r="B3" i="98"/>
  <c r="B2" i="98"/>
  <c r="I138" i="63" l="1"/>
  <c r="I137" i="63"/>
  <c r="I136" i="63"/>
  <c r="I135" i="63"/>
  <c r="I134" i="63"/>
  <c r="I133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138" i="62"/>
  <c r="I137" i="62"/>
  <c r="I136" i="62"/>
  <c r="I135" i="62"/>
  <c r="I134" i="62"/>
  <c r="I133" i="62"/>
  <c r="I132" i="62"/>
  <c r="I131" i="62"/>
  <c r="I126" i="62"/>
  <c r="I125" i="62"/>
  <c r="I124" i="62"/>
  <c r="I123" i="62"/>
  <c r="I122" i="62"/>
  <c r="I121" i="62"/>
  <c r="I120" i="62"/>
  <c r="I119" i="62"/>
  <c r="I118" i="62"/>
  <c r="I117" i="62"/>
  <c r="I116" i="62"/>
  <c r="I115" i="62"/>
  <c r="I114" i="62"/>
  <c r="I113" i="62"/>
  <c r="I112" i="62"/>
  <c r="I111" i="62"/>
  <c r="I110" i="62"/>
  <c r="I109" i="62"/>
  <c r="I108" i="62"/>
  <c r="I107" i="62"/>
  <c r="I106" i="62"/>
  <c r="I105" i="62"/>
  <c r="I104" i="62"/>
  <c r="I103" i="62"/>
  <c r="I102" i="62"/>
  <c r="I101" i="62"/>
  <c r="I100" i="62"/>
  <c r="I99" i="62"/>
  <c r="I98" i="62"/>
  <c r="I97" i="62"/>
  <c r="I96" i="62"/>
  <c r="I95" i="62"/>
  <c r="I94" i="62"/>
  <c r="I93" i="62"/>
  <c r="I92" i="62"/>
  <c r="I91" i="62"/>
  <c r="I90" i="62"/>
  <c r="I89" i="62"/>
  <c r="I88" i="62"/>
  <c r="I87" i="62"/>
  <c r="I86" i="62"/>
  <c r="I85" i="62"/>
  <c r="I84" i="62"/>
  <c r="I83" i="62"/>
  <c r="I82" i="62"/>
  <c r="I81" i="62"/>
  <c r="I80" i="62"/>
  <c r="I79" i="62"/>
  <c r="I78" i="62"/>
  <c r="I77" i="62"/>
  <c r="I76" i="62"/>
  <c r="I75" i="62"/>
  <c r="I74" i="62"/>
  <c r="I73" i="62"/>
  <c r="I72" i="62"/>
  <c r="I71" i="62"/>
  <c r="I70" i="62"/>
  <c r="I69" i="62"/>
  <c r="I68" i="62"/>
  <c r="I67" i="62"/>
  <c r="I66" i="62"/>
  <c r="I65" i="62"/>
  <c r="I64" i="62"/>
  <c r="I63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I43" i="62"/>
  <c r="I42" i="62"/>
  <c r="I41" i="62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I9" i="24" l="1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9" i="24"/>
  <c r="I130" i="24"/>
  <c r="I131" i="24"/>
  <c r="I132" i="24"/>
  <c r="I133" i="24"/>
  <c r="I134" i="24"/>
  <c r="I135" i="24"/>
  <c r="I136" i="24"/>
  <c r="I137" i="24"/>
  <c r="I138" i="24"/>
  <c r="H5" i="24"/>
  <c r="H6" i="24" s="1"/>
  <c r="H7" i="24" s="1"/>
  <c r="H8" i="24" s="1"/>
  <c r="H9" i="24" s="1"/>
  <c r="H10" i="24" l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l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H58" i="24" s="1"/>
  <c r="H59" i="24" s="1"/>
  <c r="H60" i="24" s="1"/>
  <c r="H61" i="24" s="1"/>
  <c r="H62" i="24" s="1"/>
  <c r="H63" i="24" s="1"/>
  <c r="H64" i="24" s="1"/>
  <c r="H65" i="24" s="1"/>
  <c r="H66" i="24" s="1"/>
  <c r="H67" i="24" s="1"/>
  <c r="H68" i="24" s="1"/>
  <c r="H69" i="24" s="1"/>
  <c r="H70" i="24" s="1"/>
  <c r="H71" i="24" s="1"/>
  <c r="H72" i="24" s="1"/>
  <c r="H73" i="24" s="1"/>
  <c r="H74" i="24" s="1"/>
  <c r="H75" i="24" s="1"/>
  <c r="H76" i="24" s="1"/>
  <c r="H77" i="24" s="1"/>
  <c r="H78" i="24" s="1"/>
  <c r="H79" i="24" s="1"/>
  <c r="H80" i="24" s="1"/>
  <c r="H81" i="24" s="1"/>
  <c r="H82" i="24" s="1"/>
  <c r="H83" i="24" s="1"/>
  <c r="H84" i="24" s="1"/>
  <c r="H85" i="24" s="1"/>
  <c r="H86" i="24" s="1"/>
  <c r="H87" i="24" s="1"/>
  <c r="H88" i="24" s="1"/>
  <c r="H89" i="24" s="1"/>
  <c r="H90" i="24" s="1"/>
  <c r="H91" i="24" s="1"/>
  <c r="H92" i="24" s="1"/>
  <c r="H93" i="24" s="1"/>
  <c r="H94" i="24" s="1"/>
  <c r="H95" i="24" s="1"/>
  <c r="H96" i="24" s="1"/>
  <c r="H97" i="24" s="1"/>
  <c r="H98" i="24" s="1"/>
  <c r="H99" i="24" s="1"/>
  <c r="H100" i="24" s="1"/>
  <c r="H101" i="24" s="1"/>
  <c r="H102" i="24" s="1"/>
  <c r="H103" i="24" s="1"/>
  <c r="H104" i="24" s="1"/>
  <c r="H105" i="24" s="1"/>
  <c r="H106" i="24" s="1"/>
  <c r="H107" i="24" s="1"/>
  <c r="H108" i="24" s="1"/>
  <c r="H109" i="24" s="1"/>
  <c r="H110" i="24" s="1"/>
  <c r="H111" i="24" s="1"/>
  <c r="H112" i="24" s="1"/>
  <c r="H113" i="24" s="1"/>
  <c r="H114" i="24" s="1"/>
  <c r="H115" i="24" s="1"/>
  <c r="H116" i="24" s="1"/>
  <c r="H117" i="24" s="1"/>
  <c r="H118" i="24" s="1"/>
  <c r="H119" i="24" s="1"/>
  <c r="H120" i="24" s="1"/>
  <c r="H121" i="24" s="1"/>
  <c r="H122" i="24" s="1"/>
  <c r="H123" i="24" s="1"/>
  <c r="H124" i="24" s="1"/>
  <c r="H125" i="24" s="1"/>
  <c r="H126" i="24" s="1"/>
  <c r="H127" i="24" s="1"/>
  <c r="H128" i="24" s="1"/>
  <c r="H129" i="24" s="1"/>
  <c r="H130" i="24" s="1"/>
  <c r="H131" i="24" s="1"/>
  <c r="H132" i="24" l="1"/>
  <c r="H133" i="24" s="1"/>
  <c r="H134" i="24" s="1"/>
  <c r="H135" i="24" s="1"/>
  <c r="H136" i="24" s="1"/>
  <c r="H137" i="24" s="1"/>
  <c r="H138" i="24" s="1"/>
  <c r="H139" i="24" l="1"/>
  <c r="H4" i="62" s="1"/>
  <c r="H5" i="62" s="1"/>
  <c r="H6" i="62" s="1"/>
  <c r="H7" i="62" s="1"/>
  <c r="H8" i="62" s="1"/>
  <c r="H9" i="62" s="1"/>
  <c r="H10" i="62" s="1"/>
  <c r="H11" i="62" s="1"/>
  <c r="H12" i="62" s="1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37" i="62" s="1"/>
  <c r="H38" i="62" s="1"/>
  <c r="H39" i="62" s="1"/>
  <c r="H40" i="62" s="1"/>
  <c r="H41" i="62" s="1"/>
  <c r="H42" i="62" s="1"/>
  <c r="H43" i="62" s="1"/>
  <c r="H44" i="62" s="1"/>
  <c r="H45" i="62" s="1"/>
  <c r="H46" i="62" s="1"/>
  <c r="H47" i="62" s="1"/>
  <c r="H48" i="62" s="1"/>
  <c r="H49" i="62" s="1"/>
  <c r="H50" i="62" s="1"/>
  <c r="H51" i="62" s="1"/>
  <c r="H52" i="62" s="1"/>
  <c r="H53" i="62" s="1"/>
  <c r="H54" i="62" s="1"/>
  <c r="H55" i="62" s="1"/>
  <c r="H56" i="62" s="1"/>
  <c r="H57" i="62" s="1"/>
  <c r="H58" i="62" s="1"/>
  <c r="H59" i="62" s="1"/>
  <c r="H60" i="62" s="1"/>
  <c r="H61" i="62" s="1"/>
  <c r="H62" i="62" s="1"/>
  <c r="H63" i="62" s="1"/>
  <c r="H64" i="62" s="1"/>
  <c r="H65" i="62" s="1"/>
  <c r="H66" i="62" s="1"/>
  <c r="H67" i="62" s="1"/>
  <c r="H68" i="62" s="1"/>
  <c r="H69" i="62" s="1"/>
  <c r="H70" i="62" s="1"/>
  <c r="H71" i="62" s="1"/>
  <c r="H72" i="62" s="1"/>
  <c r="H73" i="62" s="1"/>
  <c r="H74" i="62" s="1"/>
  <c r="H75" i="62" s="1"/>
  <c r="H76" i="62" s="1"/>
  <c r="H77" i="62" s="1"/>
  <c r="H78" i="62" s="1"/>
  <c r="H79" i="62" s="1"/>
  <c r="H80" i="62" s="1"/>
  <c r="H81" i="62" s="1"/>
  <c r="H82" i="62" s="1"/>
  <c r="H83" i="62" s="1"/>
  <c r="H84" i="62" s="1"/>
  <c r="H85" i="62" s="1"/>
  <c r="H86" i="62" s="1"/>
  <c r="H87" i="62" s="1"/>
  <c r="H88" i="62" s="1"/>
  <c r="H89" i="62" s="1"/>
  <c r="H90" i="62" s="1"/>
  <c r="H91" i="62" s="1"/>
  <c r="H92" i="62" s="1"/>
  <c r="H93" i="62" s="1"/>
  <c r="H94" i="62" s="1"/>
  <c r="H95" i="62" s="1"/>
  <c r="H96" i="62" s="1"/>
  <c r="H97" i="62" s="1"/>
  <c r="H98" i="62" s="1"/>
  <c r="H99" i="62" s="1"/>
  <c r="H100" i="62" s="1"/>
  <c r="H101" i="62" s="1"/>
  <c r="H102" i="62" s="1"/>
  <c r="H103" i="62" s="1"/>
  <c r="H104" i="62" s="1"/>
  <c r="H105" i="62" s="1"/>
  <c r="H106" i="62" s="1"/>
  <c r="H107" i="62" s="1"/>
  <c r="H108" i="62" s="1"/>
  <c r="H109" i="62" s="1"/>
  <c r="H110" i="62" s="1"/>
  <c r="H111" i="62" s="1"/>
  <c r="H112" i="62" s="1"/>
  <c r="H113" i="62" s="1"/>
  <c r="H114" i="62" s="1"/>
  <c r="H115" i="62" s="1"/>
  <c r="H116" i="62" s="1"/>
  <c r="H117" i="62" s="1"/>
  <c r="H118" i="62" s="1"/>
  <c r="H119" i="62" s="1"/>
  <c r="H120" i="62" s="1"/>
  <c r="H121" i="62" s="1"/>
  <c r="H122" i="62" s="1"/>
  <c r="H123" i="62" s="1"/>
  <c r="H124" i="62" s="1"/>
  <c r="H125" i="62" s="1"/>
  <c r="H126" i="62" s="1"/>
  <c r="H127" i="62" s="1"/>
  <c r="H128" i="62" s="1"/>
  <c r="H129" i="62" s="1"/>
  <c r="H130" i="62" s="1"/>
  <c r="H131" i="62" s="1"/>
  <c r="H132" i="62" s="1"/>
  <c r="H133" i="62" s="1"/>
  <c r="H134" i="62" s="1"/>
  <c r="H135" i="62" s="1"/>
  <c r="H136" i="62" s="1"/>
  <c r="H137" i="62" s="1"/>
  <c r="H138" i="62" s="1"/>
  <c r="H139" i="62" l="1"/>
  <c r="H4" i="63" s="1"/>
  <c r="H5" i="63" s="1"/>
  <c r="H6" i="63" s="1"/>
  <c r="H7" i="63" s="1"/>
  <c r="H8" i="63" s="1"/>
  <c r="H9" i="63" s="1"/>
  <c r="H10" i="63" s="1"/>
  <c r="H11" i="63" s="1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37" i="63" s="1"/>
  <c r="H38" i="63" s="1"/>
  <c r="H39" i="63" s="1"/>
  <c r="H40" i="63" s="1"/>
  <c r="H41" i="63" s="1"/>
  <c r="H42" i="63" s="1"/>
  <c r="H43" i="63" s="1"/>
  <c r="H44" i="63" s="1"/>
  <c r="H45" i="63" s="1"/>
  <c r="H46" i="63" s="1"/>
  <c r="H47" i="63" s="1"/>
  <c r="H48" i="63" s="1"/>
  <c r="H49" i="63" s="1"/>
  <c r="H50" i="63" s="1"/>
  <c r="H51" i="63" s="1"/>
  <c r="H52" i="63" s="1"/>
  <c r="H53" i="63" s="1"/>
  <c r="H54" i="63" s="1"/>
  <c r="H55" i="63" s="1"/>
  <c r="H56" i="63" s="1"/>
  <c r="H57" i="63" s="1"/>
  <c r="H58" i="63" s="1"/>
  <c r="H59" i="63" s="1"/>
  <c r="H60" i="63" s="1"/>
  <c r="H61" i="63" s="1"/>
  <c r="H62" i="63" s="1"/>
  <c r="H63" i="63" s="1"/>
  <c r="H64" i="63" s="1"/>
  <c r="H65" i="63" s="1"/>
  <c r="H66" i="63" s="1"/>
  <c r="H67" i="63" s="1"/>
  <c r="H68" i="63" s="1"/>
  <c r="H69" i="63" s="1"/>
  <c r="H70" i="63" s="1"/>
  <c r="H71" i="63" s="1"/>
  <c r="H72" i="63" s="1"/>
  <c r="H73" i="63" s="1"/>
  <c r="H74" i="63" s="1"/>
  <c r="H75" i="63" s="1"/>
  <c r="H76" i="63" s="1"/>
  <c r="H77" i="63" s="1"/>
  <c r="H78" i="63" s="1"/>
  <c r="H79" i="63" s="1"/>
  <c r="H80" i="63" s="1"/>
  <c r="H81" i="63" s="1"/>
  <c r="H82" i="63" s="1"/>
  <c r="H83" i="63" s="1"/>
  <c r="H84" i="63" s="1"/>
  <c r="H85" i="63" s="1"/>
  <c r="H86" i="63" s="1"/>
  <c r="H87" i="63" s="1"/>
  <c r="H88" i="63" s="1"/>
  <c r="H89" i="63" s="1"/>
  <c r="H90" i="63" s="1"/>
  <c r="H91" i="63" s="1"/>
  <c r="H92" i="63" s="1"/>
  <c r="H93" i="63" s="1"/>
  <c r="H94" i="63" s="1"/>
  <c r="H95" i="63" s="1"/>
  <c r="H96" i="63" s="1"/>
  <c r="H97" i="63" s="1"/>
  <c r="H98" i="63" s="1"/>
  <c r="H99" i="63" s="1"/>
  <c r="H100" i="63" s="1"/>
  <c r="H101" i="63" s="1"/>
  <c r="H102" i="63" s="1"/>
  <c r="H103" i="63" s="1"/>
  <c r="H104" i="63" s="1"/>
  <c r="H105" i="63" s="1"/>
  <c r="H106" i="63" s="1"/>
  <c r="H107" i="63" s="1"/>
  <c r="H108" i="63" s="1"/>
  <c r="H109" i="63" s="1"/>
  <c r="H110" i="63" s="1"/>
  <c r="H111" i="63" s="1"/>
  <c r="H112" i="63" s="1"/>
  <c r="H113" i="63" s="1"/>
  <c r="H114" i="63" s="1"/>
  <c r="H115" i="63" s="1"/>
  <c r="H116" i="63" s="1"/>
  <c r="H117" i="63" s="1"/>
  <c r="H118" i="63" s="1"/>
  <c r="H119" i="63" s="1"/>
  <c r="H120" i="63" s="1"/>
  <c r="H121" i="63" s="1"/>
  <c r="H122" i="63" s="1"/>
  <c r="H123" i="63" s="1"/>
  <c r="H124" i="63" s="1"/>
  <c r="H125" i="63" s="1"/>
  <c r="H126" i="63" s="1"/>
  <c r="H127" i="63" s="1"/>
  <c r="H128" i="63" s="1"/>
  <c r="H129" i="63" s="1"/>
  <c r="H130" i="63" s="1"/>
  <c r="H131" i="63" s="1"/>
  <c r="H132" i="63" s="1"/>
  <c r="H133" i="63" s="1"/>
  <c r="H134" i="63" s="1"/>
  <c r="H135" i="63" s="1"/>
  <c r="H136" i="63" s="1"/>
  <c r="H137" i="63" s="1"/>
  <c r="H138" i="63" s="1"/>
  <c r="H139" i="63" s="1"/>
  <c r="H4" i="99" s="1"/>
  <c r="H5" i="99" s="1"/>
  <c r="H6" i="99" s="1"/>
  <c r="H7" i="99" s="1"/>
  <c r="H8" i="99" s="1"/>
  <c r="H9" i="99" s="1"/>
  <c r="H10" i="99" s="1"/>
  <c r="H11" i="99" s="1"/>
  <c r="H12" i="99" s="1"/>
  <c r="H13" i="99" s="1"/>
  <c r="H14" i="99" s="1"/>
  <c r="H15" i="99" s="1"/>
  <c r="H16" i="99" s="1"/>
  <c r="H17" i="99" s="1"/>
  <c r="H18" i="99" s="1"/>
  <c r="H19" i="99" s="1"/>
  <c r="H20" i="99" s="1"/>
  <c r="H21" i="99" s="1"/>
  <c r="H22" i="99" s="1"/>
  <c r="H23" i="99" s="1"/>
  <c r="H24" i="99" s="1"/>
  <c r="H25" i="99" s="1"/>
  <c r="H26" i="99" s="1"/>
  <c r="H27" i="99" s="1"/>
  <c r="H28" i="99" s="1"/>
  <c r="H29" i="99" s="1"/>
  <c r="H30" i="99" s="1"/>
  <c r="H31" i="99" s="1"/>
  <c r="H32" i="99" s="1"/>
  <c r="H33" i="99" s="1"/>
  <c r="H34" i="99" s="1"/>
  <c r="H35" i="99" s="1"/>
  <c r="H36" i="99" s="1"/>
  <c r="H37" i="99" s="1"/>
  <c r="H38" i="99" s="1"/>
  <c r="H39" i="99" s="1"/>
  <c r="H40" i="99" s="1"/>
  <c r="H41" i="99" s="1"/>
  <c r="H42" i="99" s="1"/>
  <c r="H43" i="99" s="1"/>
  <c r="H44" i="99" s="1"/>
  <c r="H45" i="99" s="1"/>
  <c r="H46" i="99" s="1"/>
  <c r="H47" i="99" s="1"/>
  <c r="H48" i="99" s="1"/>
  <c r="H49" i="99" s="1"/>
  <c r="H50" i="99" s="1"/>
  <c r="H51" i="99" s="1"/>
  <c r="H52" i="99" s="1"/>
  <c r="H53" i="99" s="1"/>
  <c r="H54" i="99" s="1"/>
  <c r="H55" i="99" s="1"/>
  <c r="H56" i="99" s="1"/>
  <c r="H57" i="99" s="1"/>
  <c r="H58" i="99" s="1"/>
  <c r="H59" i="99" s="1"/>
  <c r="H60" i="99" s="1"/>
  <c r="H61" i="99" s="1"/>
  <c r="H62" i="99" s="1"/>
  <c r="H63" i="99" s="1"/>
  <c r="H64" i="99" s="1"/>
  <c r="H65" i="99" s="1"/>
  <c r="H66" i="99" s="1"/>
  <c r="H67" i="99" s="1"/>
  <c r="H68" i="99" s="1"/>
  <c r="H69" i="99" s="1"/>
  <c r="H70" i="99" s="1"/>
  <c r="H71" i="99" s="1"/>
  <c r="H72" i="99" s="1"/>
  <c r="H73" i="99" s="1"/>
  <c r="H74" i="99" s="1"/>
  <c r="H75" i="99" s="1"/>
  <c r="H76" i="99" s="1"/>
  <c r="H77" i="99" s="1"/>
  <c r="H78" i="99" s="1"/>
  <c r="H79" i="99" s="1"/>
  <c r="H80" i="99" s="1"/>
  <c r="H81" i="99" s="1"/>
  <c r="H82" i="99" s="1"/>
  <c r="H83" i="99" s="1"/>
  <c r="H84" i="99" s="1"/>
  <c r="H85" i="99" s="1"/>
  <c r="H86" i="99" s="1"/>
  <c r="H87" i="99" s="1"/>
  <c r="H88" i="99" s="1"/>
  <c r="H89" i="99" s="1"/>
  <c r="H90" i="99" s="1"/>
  <c r="H91" i="99" s="1"/>
  <c r="H92" i="99" s="1"/>
  <c r="H93" i="99" s="1"/>
  <c r="H94" i="99" s="1"/>
  <c r="H95" i="99" s="1"/>
  <c r="H96" i="99" s="1"/>
  <c r="H97" i="99" s="1"/>
  <c r="H98" i="99" s="1"/>
  <c r="H99" i="99" s="1"/>
  <c r="H100" i="99" s="1"/>
  <c r="H101" i="99" s="1"/>
  <c r="H102" i="99" s="1"/>
  <c r="H103" i="99" s="1"/>
  <c r="H104" i="99" s="1"/>
  <c r="H105" i="99" s="1"/>
  <c r="H106" i="99" s="1"/>
  <c r="H107" i="99" s="1"/>
  <c r="H108" i="99" s="1"/>
  <c r="H109" i="99" s="1"/>
  <c r="H110" i="99" s="1"/>
  <c r="H111" i="99" s="1"/>
  <c r="H112" i="99" s="1"/>
  <c r="H113" i="99" s="1"/>
  <c r="H114" i="99" s="1"/>
  <c r="H115" i="99" s="1"/>
  <c r="H116" i="99" s="1"/>
  <c r="H117" i="99" s="1"/>
  <c r="H118" i="99" s="1"/>
  <c r="H119" i="99" s="1"/>
  <c r="H120" i="99" s="1"/>
  <c r="H121" i="99" s="1"/>
  <c r="H122" i="99" s="1"/>
  <c r="H123" i="99" s="1"/>
  <c r="H124" i="99" s="1"/>
  <c r="H125" i="99" s="1"/>
  <c r="H126" i="99" s="1"/>
  <c r="H127" i="99" s="1"/>
  <c r="H128" i="99" s="1"/>
  <c r="H129" i="99" s="1"/>
  <c r="H130" i="99" s="1"/>
  <c r="H131" i="99" s="1"/>
  <c r="H132" i="99" s="1"/>
  <c r="H133" i="99" s="1"/>
  <c r="H134" i="99" s="1"/>
  <c r="H135" i="99" s="1"/>
  <c r="H136" i="99" s="1"/>
  <c r="H137" i="99" s="1"/>
  <c r="H138" i="99" s="1"/>
  <c r="H139" i="99" l="1"/>
  <c r="H4" i="100" s="1"/>
  <c r="H5" i="100" s="1"/>
  <c r="H6" i="100" s="1"/>
  <c r="H7" i="100" s="1"/>
  <c r="H8" i="100" s="1"/>
  <c r="H9" i="100" s="1"/>
  <c r="H10" i="100" s="1"/>
  <c r="H11" i="100" s="1"/>
  <c r="H12" i="100" s="1"/>
  <c r="H13" i="100" s="1"/>
  <c r="H14" i="100" s="1"/>
  <c r="H15" i="100" s="1"/>
  <c r="H16" i="100" s="1"/>
  <c r="H17" i="100" s="1"/>
  <c r="H18" i="100" s="1"/>
  <c r="H19" i="100" s="1"/>
  <c r="H20" i="100" s="1"/>
  <c r="H21" i="100" s="1"/>
  <c r="H22" i="100" s="1"/>
  <c r="H23" i="100" s="1"/>
  <c r="H24" i="100" s="1"/>
  <c r="H25" i="100" s="1"/>
  <c r="H26" i="100" s="1"/>
  <c r="H27" i="100" s="1"/>
  <c r="H28" i="100" s="1"/>
  <c r="H29" i="100" s="1"/>
  <c r="H30" i="100" s="1"/>
  <c r="H31" i="100" s="1"/>
  <c r="H32" i="100" s="1"/>
  <c r="H33" i="100" s="1"/>
  <c r="H34" i="100" s="1"/>
  <c r="H35" i="100" s="1"/>
  <c r="H36" i="100" s="1"/>
  <c r="H37" i="100" s="1"/>
  <c r="H38" i="100" s="1"/>
  <c r="H39" i="100" s="1"/>
  <c r="H40" i="100" s="1"/>
  <c r="H41" i="100" s="1"/>
  <c r="H42" i="100" s="1"/>
  <c r="H43" i="100" s="1"/>
  <c r="H44" i="100" s="1"/>
  <c r="H45" i="100" s="1"/>
  <c r="H46" i="100" s="1"/>
  <c r="H47" i="100" s="1"/>
  <c r="H48" i="100" s="1"/>
  <c r="H49" i="100" s="1"/>
  <c r="H50" i="100" s="1"/>
  <c r="H51" i="100" s="1"/>
  <c r="H52" i="100" s="1"/>
  <c r="H53" i="100" s="1"/>
  <c r="H54" i="100" s="1"/>
  <c r="H55" i="100" s="1"/>
  <c r="H56" i="100" s="1"/>
  <c r="H57" i="100" s="1"/>
  <c r="H58" i="100" s="1"/>
  <c r="H59" i="100" s="1"/>
  <c r="H60" i="100" s="1"/>
  <c r="H61" i="100" s="1"/>
  <c r="H62" i="100" s="1"/>
  <c r="H63" i="100" s="1"/>
  <c r="H64" i="100" s="1"/>
  <c r="H65" i="100" s="1"/>
  <c r="H66" i="100" s="1"/>
  <c r="H67" i="100" s="1"/>
  <c r="H68" i="100" s="1"/>
  <c r="H69" i="100" s="1"/>
  <c r="H70" i="100" s="1"/>
  <c r="H71" i="100" s="1"/>
  <c r="H72" i="100" s="1"/>
  <c r="H73" i="100" s="1"/>
  <c r="H74" i="100" s="1"/>
  <c r="H75" i="100" s="1"/>
  <c r="H76" i="100" s="1"/>
  <c r="H77" i="100" s="1"/>
  <c r="H78" i="100" s="1"/>
  <c r="H79" i="100" s="1"/>
  <c r="H80" i="100" s="1"/>
  <c r="H81" i="100" s="1"/>
  <c r="H82" i="100" s="1"/>
  <c r="H83" i="100" s="1"/>
  <c r="H84" i="100" s="1"/>
  <c r="H85" i="100" s="1"/>
  <c r="H86" i="100" s="1"/>
  <c r="H87" i="100" s="1"/>
  <c r="H88" i="100" s="1"/>
  <c r="H89" i="100" s="1"/>
  <c r="H90" i="100" s="1"/>
  <c r="H91" i="100" s="1"/>
  <c r="H92" i="100" s="1"/>
  <c r="H93" i="100" s="1"/>
  <c r="H94" i="100" s="1"/>
  <c r="H95" i="100" s="1"/>
  <c r="H96" i="100" s="1"/>
  <c r="H97" i="100" s="1"/>
  <c r="H98" i="100" s="1"/>
  <c r="H99" i="100" s="1"/>
  <c r="H100" i="100" s="1"/>
  <c r="H101" i="100" s="1"/>
  <c r="H102" i="100" s="1"/>
  <c r="H103" i="100" s="1"/>
  <c r="H104" i="100" s="1"/>
  <c r="H105" i="100" s="1"/>
  <c r="H106" i="100" s="1"/>
  <c r="H107" i="100" s="1"/>
  <c r="H108" i="100" s="1"/>
  <c r="H109" i="100" s="1"/>
  <c r="H110" i="100" s="1"/>
  <c r="H111" i="100" s="1"/>
  <c r="H112" i="100" s="1"/>
  <c r="H113" i="100" s="1"/>
  <c r="H114" i="100" s="1"/>
  <c r="H115" i="100" s="1"/>
  <c r="H116" i="100" s="1"/>
  <c r="H117" i="100" s="1"/>
  <c r="H118" i="100" s="1"/>
  <c r="H119" i="100" s="1"/>
  <c r="H120" i="100" s="1"/>
  <c r="H121" i="100" s="1"/>
  <c r="H122" i="100" s="1"/>
  <c r="H123" i="100" s="1"/>
  <c r="H124" i="100" s="1"/>
  <c r="H125" i="100" s="1"/>
  <c r="H126" i="100" s="1"/>
  <c r="H127" i="100" s="1"/>
  <c r="H128" i="100" s="1"/>
  <c r="H129" i="100" s="1"/>
  <c r="H130" i="100" s="1"/>
  <c r="H131" i="100" s="1"/>
  <c r="H132" i="100" s="1"/>
  <c r="H133" i="100" s="1"/>
  <c r="H134" i="100" s="1"/>
  <c r="H135" i="100" s="1"/>
  <c r="H136" i="100" s="1"/>
  <c r="H137" i="100" s="1"/>
  <c r="H138" i="100" s="1"/>
  <c r="H139" i="100" l="1"/>
  <c r="H4" i="101" s="1"/>
  <c r="H5" i="101" s="1"/>
  <c r="H6" i="101" s="1"/>
  <c r="H7" i="101" s="1"/>
  <c r="H8" i="101" s="1"/>
  <c r="H9" i="101" s="1"/>
  <c r="H10" i="101" s="1"/>
  <c r="H11" i="101" s="1"/>
  <c r="H12" i="101" s="1"/>
  <c r="H13" i="101" s="1"/>
  <c r="H14" i="101" s="1"/>
  <c r="H15" i="101" s="1"/>
  <c r="H16" i="101" s="1"/>
  <c r="H17" i="101" s="1"/>
  <c r="H18" i="101" s="1"/>
  <c r="H19" i="101" s="1"/>
  <c r="H20" i="101" s="1"/>
  <c r="H21" i="101" s="1"/>
  <c r="H22" i="101" s="1"/>
  <c r="H23" i="101" s="1"/>
  <c r="H24" i="101" s="1"/>
  <c r="H25" i="101" s="1"/>
  <c r="H26" i="101" s="1"/>
  <c r="H27" i="101" s="1"/>
  <c r="H28" i="101" s="1"/>
  <c r="H29" i="101" s="1"/>
  <c r="H30" i="101" s="1"/>
  <c r="H31" i="101" s="1"/>
  <c r="H32" i="101" s="1"/>
  <c r="H33" i="101" s="1"/>
  <c r="H34" i="101" s="1"/>
  <c r="H35" i="101" s="1"/>
  <c r="H36" i="101" s="1"/>
  <c r="H37" i="101" s="1"/>
  <c r="H38" i="101" s="1"/>
  <c r="H39" i="101" s="1"/>
  <c r="H40" i="101" s="1"/>
  <c r="H41" i="101" s="1"/>
  <c r="H42" i="101" s="1"/>
  <c r="H43" i="101" s="1"/>
  <c r="H44" i="101" s="1"/>
  <c r="H45" i="101" s="1"/>
  <c r="H46" i="101" s="1"/>
  <c r="H47" i="101" s="1"/>
  <c r="H48" i="101" s="1"/>
  <c r="H49" i="101" s="1"/>
  <c r="H50" i="101" s="1"/>
  <c r="H51" i="101" s="1"/>
  <c r="H52" i="101" s="1"/>
  <c r="H53" i="101" s="1"/>
  <c r="H54" i="101" s="1"/>
  <c r="H55" i="101" s="1"/>
  <c r="H56" i="101" s="1"/>
  <c r="H57" i="101" s="1"/>
  <c r="H58" i="101" s="1"/>
  <c r="H59" i="101" s="1"/>
  <c r="H60" i="101" s="1"/>
  <c r="H61" i="101" s="1"/>
  <c r="H62" i="101" s="1"/>
  <c r="H63" i="101" s="1"/>
  <c r="H64" i="101" s="1"/>
  <c r="H65" i="101" s="1"/>
  <c r="H66" i="101" s="1"/>
  <c r="H67" i="101" s="1"/>
  <c r="H68" i="101" s="1"/>
  <c r="H69" i="101" s="1"/>
  <c r="H70" i="101" s="1"/>
  <c r="H71" i="101" s="1"/>
  <c r="H72" i="101" s="1"/>
  <c r="H73" i="101" s="1"/>
  <c r="H74" i="101" s="1"/>
  <c r="H75" i="101" s="1"/>
  <c r="H76" i="101" s="1"/>
  <c r="H77" i="101" s="1"/>
  <c r="H78" i="101" s="1"/>
  <c r="H79" i="101" s="1"/>
  <c r="H80" i="101" s="1"/>
  <c r="H81" i="101" s="1"/>
  <c r="H82" i="101" s="1"/>
  <c r="H83" i="101" s="1"/>
  <c r="H84" i="101" s="1"/>
  <c r="H85" i="101" s="1"/>
  <c r="H86" i="101" s="1"/>
  <c r="H87" i="101" s="1"/>
  <c r="H88" i="101" s="1"/>
  <c r="H89" i="101" s="1"/>
  <c r="H90" i="101" s="1"/>
  <c r="H91" i="101" s="1"/>
  <c r="H92" i="101" s="1"/>
  <c r="H93" i="101" s="1"/>
  <c r="H94" i="101" s="1"/>
  <c r="H95" i="101" s="1"/>
  <c r="H96" i="101" s="1"/>
  <c r="H97" i="101" s="1"/>
  <c r="H98" i="101" s="1"/>
  <c r="H99" i="101" s="1"/>
  <c r="H100" i="101" s="1"/>
  <c r="H101" i="101" s="1"/>
  <c r="H102" i="101" s="1"/>
  <c r="H103" i="101" s="1"/>
  <c r="H104" i="101" s="1"/>
  <c r="H105" i="101" s="1"/>
  <c r="H106" i="101" s="1"/>
  <c r="H107" i="101" s="1"/>
  <c r="H108" i="101" s="1"/>
  <c r="H109" i="101" s="1"/>
  <c r="H110" i="101" s="1"/>
  <c r="H111" i="101" s="1"/>
  <c r="H112" i="101" s="1"/>
  <c r="H113" i="101" s="1"/>
  <c r="H114" i="101" s="1"/>
  <c r="H115" i="101" s="1"/>
  <c r="H116" i="101" s="1"/>
  <c r="H117" i="101" s="1"/>
  <c r="H118" i="101" s="1"/>
  <c r="H119" i="101" s="1"/>
  <c r="H120" i="101" s="1"/>
  <c r="H121" i="101" s="1"/>
  <c r="H122" i="101" s="1"/>
  <c r="H123" i="101" s="1"/>
  <c r="H124" i="101" s="1"/>
  <c r="H125" i="101" s="1"/>
  <c r="H126" i="101" s="1"/>
  <c r="H127" i="101" s="1"/>
  <c r="H128" i="101" s="1"/>
  <c r="H129" i="101" s="1"/>
  <c r="H130" i="101" s="1"/>
  <c r="H131" i="101" s="1"/>
  <c r="H132" i="101" s="1"/>
  <c r="H133" i="101" s="1"/>
  <c r="H134" i="101" s="1"/>
  <c r="H135" i="101" s="1"/>
  <c r="H136" i="101" s="1"/>
  <c r="H137" i="101" s="1"/>
  <c r="H138" i="101" s="1"/>
  <c r="H139" i="101" l="1"/>
  <c r="H4" i="102" s="1"/>
  <c r="H5" i="102" s="1"/>
  <c r="H6" i="102" s="1"/>
  <c r="H7" i="102" s="1"/>
  <c r="H8" i="102" s="1"/>
  <c r="H9" i="102" s="1"/>
  <c r="H10" i="102" s="1"/>
  <c r="H11" i="102" s="1"/>
  <c r="H12" i="102" s="1"/>
  <c r="H13" i="102" s="1"/>
  <c r="H14" i="102" s="1"/>
  <c r="H15" i="102" s="1"/>
  <c r="H16" i="102" s="1"/>
  <c r="H17" i="102" s="1"/>
  <c r="H18" i="102" s="1"/>
  <c r="H19" i="102" s="1"/>
  <c r="H20" i="102" s="1"/>
  <c r="H21" i="102" s="1"/>
  <c r="H22" i="102" s="1"/>
  <c r="H23" i="102" s="1"/>
  <c r="H24" i="102" s="1"/>
  <c r="H25" i="102" s="1"/>
  <c r="H26" i="102" s="1"/>
  <c r="H27" i="102" s="1"/>
  <c r="H28" i="102" s="1"/>
  <c r="H29" i="102" s="1"/>
  <c r="H30" i="102" s="1"/>
  <c r="H31" i="102" s="1"/>
  <c r="H32" i="102" s="1"/>
  <c r="H33" i="102" s="1"/>
  <c r="H34" i="102" s="1"/>
  <c r="H35" i="102" s="1"/>
  <c r="H36" i="102" s="1"/>
  <c r="H37" i="102" s="1"/>
  <c r="H38" i="102" s="1"/>
  <c r="H39" i="102" s="1"/>
  <c r="H40" i="102" s="1"/>
  <c r="H41" i="102" s="1"/>
  <c r="H42" i="102" s="1"/>
  <c r="H43" i="102" s="1"/>
  <c r="H44" i="102" s="1"/>
  <c r="H45" i="102" s="1"/>
  <c r="H46" i="102" s="1"/>
  <c r="H47" i="102" s="1"/>
  <c r="H48" i="102" s="1"/>
  <c r="H49" i="102" s="1"/>
  <c r="H50" i="102" s="1"/>
  <c r="H51" i="102" s="1"/>
  <c r="H52" i="102" s="1"/>
  <c r="H53" i="102" s="1"/>
  <c r="H54" i="102" s="1"/>
  <c r="H55" i="102" s="1"/>
  <c r="H56" i="102" s="1"/>
  <c r="H57" i="102" s="1"/>
  <c r="H58" i="102" s="1"/>
  <c r="H59" i="102" s="1"/>
  <c r="H60" i="102" s="1"/>
  <c r="H61" i="102" s="1"/>
  <c r="H62" i="102" s="1"/>
  <c r="H63" i="102" s="1"/>
  <c r="H64" i="102" s="1"/>
  <c r="H65" i="102" s="1"/>
  <c r="H66" i="102" s="1"/>
  <c r="H67" i="102" s="1"/>
  <c r="H68" i="102" s="1"/>
  <c r="H69" i="102" s="1"/>
  <c r="H70" i="102" s="1"/>
  <c r="H71" i="102" s="1"/>
  <c r="H72" i="102" s="1"/>
  <c r="H73" i="102" s="1"/>
  <c r="H74" i="102" s="1"/>
  <c r="H75" i="102" s="1"/>
  <c r="H76" i="102" s="1"/>
  <c r="H77" i="102" s="1"/>
  <c r="H78" i="102" s="1"/>
  <c r="H79" i="102" s="1"/>
  <c r="H80" i="102" s="1"/>
  <c r="H81" i="102" s="1"/>
  <c r="H82" i="102" s="1"/>
  <c r="H83" i="102" s="1"/>
  <c r="H84" i="102" s="1"/>
  <c r="H85" i="102" s="1"/>
  <c r="H86" i="102" s="1"/>
  <c r="H87" i="102" s="1"/>
  <c r="H88" i="102" s="1"/>
  <c r="H89" i="102" s="1"/>
  <c r="H90" i="102" s="1"/>
  <c r="H91" i="102" s="1"/>
  <c r="H92" i="102" s="1"/>
  <c r="H93" i="102" s="1"/>
  <c r="H94" i="102" s="1"/>
  <c r="H95" i="102" s="1"/>
  <c r="H96" i="102" s="1"/>
  <c r="H97" i="102" s="1"/>
  <c r="H98" i="102" s="1"/>
  <c r="H99" i="102" s="1"/>
  <c r="H100" i="102" s="1"/>
  <c r="H101" i="102" s="1"/>
  <c r="H102" i="102" s="1"/>
  <c r="H103" i="102" s="1"/>
  <c r="H104" i="102" s="1"/>
  <c r="H105" i="102" s="1"/>
  <c r="H106" i="102" s="1"/>
  <c r="H107" i="102" s="1"/>
  <c r="H108" i="102" s="1"/>
  <c r="H109" i="102" s="1"/>
  <c r="H110" i="102" s="1"/>
  <c r="H111" i="102" s="1"/>
  <c r="H112" i="102" s="1"/>
  <c r="H113" i="102" s="1"/>
  <c r="H114" i="102" s="1"/>
  <c r="H115" i="102" s="1"/>
  <c r="H116" i="102" s="1"/>
  <c r="H117" i="102" s="1"/>
  <c r="H118" i="102" s="1"/>
  <c r="H119" i="102" s="1"/>
  <c r="H120" i="102" s="1"/>
  <c r="H121" i="102" s="1"/>
  <c r="H122" i="102" s="1"/>
  <c r="H123" i="102" s="1"/>
  <c r="H124" i="102" s="1"/>
  <c r="H125" i="102" s="1"/>
  <c r="H126" i="102" s="1"/>
  <c r="H127" i="102" s="1"/>
  <c r="H128" i="102" s="1"/>
  <c r="H129" i="102" s="1"/>
  <c r="H130" i="102" s="1"/>
  <c r="H131" i="102" s="1"/>
  <c r="H132" i="102" s="1"/>
  <c r="H133" i="102" s="1"/>
  <c r="H134" i="102" s="1"/>
  <c r="H135" i="102" s="1"/>
  <c r="H136" i="102" s="1"/>
  <c r="H137" i="102" s="1"/>
  <c r="H138" i="102" s="1"/>
  <c r="H139" i="102" l="1"/>
  <c r="H4" i="103" s="1"/>
  <c r="H5" i="103" s="1"/>
  <c r="H6" i="103" s="1"/>
  <c r="H7" i="103" s="1"/>
  <c r="H8" i="103" s="1"/>
  <c r="H9" i="103" s="1"/>
  <c r="H10" i="103" s="1"/>
  <c r="H11" i="103" s="1"/>
  <c r="H12" i="103" s="1"/>
  <c r="H13" i="103" s="1"/>
  <c r="H14" i="103" s="1"/>
  <c r="H15" i="103" s="1"/>
  <c r="H16" i="103" s="1"/>
  <c r="H17" i="103" s="1"/>
  <c r="H18" i="103" s="1"/>
  <c r="H19" i="103" s="1"/>
  <c r="H20" i="103" s="1"/>
  <c r="H21" i="103" s="1"/>
  <c r="H22" i="103" s="1"/>
  <c r="H23" i="103" s="1"/>
  <c r="H24" i="103" s="1"/>
  <c r="H25" i="103" s="1"/>
  <c r="H26" i="103" s="1"/>
  <c r="H27" i="103" s="1"/>
  <c r="H28" i="103" s="1"/>
  <c r="H29" i="103" s="1"/>
  <c r="H30" i="103" s="1"/>
  <c r="H31" i="103" s="1"/>
  <c r="H32" i="103" s="1"/>
  <c r="H33" i="103" s="1"/>
  <c r="H34" i="103" s="1"/>
  <c r="H35" i="103" s="1"/>
  <c r="H36" i="103" s="1"/>
  <c r="H37" i="103" s="1"/>
  <c r="H38" i="103" s="1"/>
  <c r="H39" i="103" s="1"/>
  <c r="H40" i="103" s="1"/>
  <c r="H41" i="103" s="1"/>
  <c r="H42" i="103" s="1"/>
  <c r="H43" i="103" s="1"/>
  <c r="H44" i="103" s="1"/>
  <c r="H45" i="103" s="1"/>
  <c r="H46" i="103" s="1"/>
  <c r="H47" i="103" s="1"/>
  <c r="H48" i="103" s="1"/>
  <c r="H49" i="103" s="1"/>
  <c r="H50" i="103" s="1"/>
  <c r="H51" i="103" s="1"/>
  <c r="H52" i="103" s="1"/>
  <c r="H53" i="103" s="1"/>
  <c r="H54" i="103" s="1"/>
  <c r="H55" i="103" s="1"/>
  <c r="H56" i="103" s="1"/>
  <c r="H57" i="103" s="1"/>
  <c r="H58" i="103" s="1"/>
  <c r="H59" i="103" s="1"/>
  <c r="H60" i="103" s="1"/>
  <c r="H61" i="103" s="1"/>
  <c r="H62" i="103" s="1"/>
  <c r="H63" i="103" s="1"/>
  <c r="H64" i="103" s="1"/>
  <c r="H65" i="103" s="1"/>
  <c r="H66" i="103" s="1"/>
  <c r="H67" i="103" s="1"/>
  <c r="H68" i="103" s="1"/>
  <c r="H69" i="103" s="1"/>
  <c r="H70" i="103" s="1"/>
  <c r="H71" i="103" s="1"/>
  <c r="H72" i="103" s="1"/>
  <c r="H73" i="103" s="1"/>
  <c r="H74" i="103" s="1"/>
  <c r="H75" i="103" s="1"/>
  <c r="H76" i="103" s="1"/>
  <c r="H77" i="103" s="1"/>
  <c r="H78" i="103" s="1"/>
  <c r="H79" i="103" s="1"/>
  <c r="H80" i="103" s="1"/>
  <c r="H81" i="103" s="1"/>
  <c r="H82" i="103" s="1"/>
  <c r="H83" i="103" s="1"/>
  <c r="H84" i="103" s="1"/>
  <c r="H85" i="103" s="1"/>
  <c r="H86" i="103" s="1"/>
  <c r="H87" i="103" s="1"/>
  <c r="H88" i="103" s="1"/>
  <c r="H89" i="103" s="1"/>
  <c r="H90" i="103" s="1"/>
  <c r="H91" i="103" s="1"/>
  <c r="H92" i="103" s="1"/>
  <c r="H93" i="103" s="1"/>
  <c r="H94" i="103" s="1"/>
  <c r="H95" i="103" s="1"/>
  <c r="H96" i="103" s="1"/>
  <c r="H97" i="103" s="1"/>
  <c r="H98" i="103" s="1"/>
  <c r="H99" i="103" s="1"/>
  <c r="H100" i="103" s="1"/>
  <c r="H101" i="103" s="1"/>
  <c r="H102" i="103" s="1"/>
  <c r="H103" i="103" s="1"/>
  <c r="H104" i="103" s="1"/>
  <c r="H105" i="103" s="1"/>
  <c r="H106" i="103" s="1"/>
  <c r="H107" i="103" s="1"/>
  <c r="H108" i="103" s="1"/>
  <c r="H109" i="103" s="1"/>
  <c r="H110" i="103" s="1"/>
  <c r="H111" i="103" s="1"/>
  <c r="H112" i="103" s="1"/>
  <c r="H113" i="103" s="1"/>
  <c r="H114" i="103" s="1"/>
  <c r="H115" i="103" s="1"/>
  <c r="H116" i="103" s="1"/>
  <c r="H117" i="103" s="1"/>
  <c r="H118" i="103" s="1"/>
  <c r="H119" i="103" s="1"/>
  <c r="H120" i="103" s="1"/>
  <c r="H121" i="103" s="1"/>
  <c r="H122" i="103" s="1"/>
  <c r="H123" i="103" s="1"/>
  <c r="H124" i="103" s="1"/>
  <c r="H125" i="103" s="1"/>
  <c r="H126" i="103" s="1"/>
  <c r="H127" i="103" s="1"/>
  <c r="H128" i="103" s="1"/>
  <c r="H129" i="103" s="1"/>
  <c r="H130" i="103" s="1"/>
  <c r="H131" i="103" s="1"/>
  <c r="H132" i="103" s="1"/>
  <c r="H133" i="103" s="1"/>
  <c r="H134" i="103" s="1"/>
  <c r="H135" i="103" s="1"/>
  <c r="H136" i="103" s="1"/>
  <c r="H137" i="103" s="1"/>
  <c r="H138" i="103" s="1"/>
  <c r="H139" i="103" l="1"/>
  <c r="H4" i="104" s="1"/>
  <c r="H5" i="104" s="1"/>
  <c r="H6" i="104" s="1"/>
  <c r="H7" i="104" s="1"/>
  <c r="H8" i="104" s="1"/>
  <c r="H9" i="104" s="1"/>
  <c r="H10" i="104" s="1"/>
  <c r="H11" i="104" s="1"/>
  <c r="H12" i="104" s="1"/>
  <c r="H13" i="104" s="1"/>
  <c r="H14" i="104" s="1"/>
  <c r="H15" i="104" s="1"/>
  <c r="H16" i="104" s="1"/>
  <c r="H17" i="104" s="1"/>
  <c r="H18" i="104" s="1"/>
  <c r="H19" i="104" s="1"/>
  <c r="H20" i="104" s="1"/>
  <c r="H21" i="104" s="1"/>
  <c r="H22" i="104" s="1"/>
  <c r="H23" i="104" s="1"/>
  <c r="H24" i="104" s="1"/>
  <c r="H25" i="104" s="1"/>
  <c r="H26" i="104" s="1"/>
  <c r="H27" i="104" s="1"/>
  <c r="H28" i="104" s="1"/>
  <c r="H29" i="104" s="1"/>
  <c r="H30" i="104" s="1"/>
  <c r="H31" i="104" s="1"/>
  <c r="H32" i="104" s="1"/>
  <c r="H33" i="104" s="1"/>
  <c r="H34" i="104" s="1"/>
  <c r="H35" i="104" s="1"/>
  <c r="H36" i="104" s="1"/>
  <c r="H37" i="104" s="1"/>
  <c r="H38" i="104" s="1"/>
  <c r="H39" i="104" s="1"/>
  <c r="H40" i="104" s="1"/>
  <c r="H41" i="104" s="1"/>
  <c r="H42" i="104" s="1"/>
  <c r="H43" i="104" s="1"/>
  <c r="H44" i="104" s="1"/>
  <c r="H45" i="104" s="1"/>
  <c r="H46" i="104" s="1"/>
  <c r="H47" i="104" s="1"/>
  <c r="H48" i="104" s="1"/>
  <c r="H49" i="104" s="1"/>
  <c r="H50" i="104" s="1"/>
  <c r="H51" i="104" s="1"/>
  <c r="H52" i="104" s="1"/>
  <c r="H53" i="104" s="1"/>
  <c r="H54" i="104" s="1"/>
  <c r="H55" i="104" s="1"/>
  <c r="H56" i="104" s="1"/>
  <c r="H57" i="104" s="1"/>
  <c r="H58" i="104" s="1"/>
  <c r="H59" i="104" s="1"/>
  <c r="H60" i="104" s="1"/>
  <c r="H61" i="104" s="1"/>
  <c r="H62" i="104" s="1"/>
  <c r="H63" i="104" s="1"/>
  <c r="H64" i="104" s="1"/>
  <c r="H65" i="104" s="1"/>
  <c r="H66" i="104" s="1"/>
  <c r="H67" i="104" s="1"/>
  <c r="H68" i="104" s="1"/>
  <c r="H69" i="104" s="1"/>
  <c r="H70" i="104" s="1"/>
  <c r="H71" i="104" s="1"/>
  <c r="H72" i="104" s="1"/>
  <c r="H73" i="104" s="1"/>
  <c r="H74" i="104" s="1"/>
  <c r="H75" i="104" s="1"/>
  <c r="H76" i="104" s="1"/>
  <c r="H77" i="104" s="1"/>
  <c r="H78" i="104" s="1"/>
  <c r="H79" i="104" s="1"/>
  <c r="H80" i="104" s="1"/>
  <c r="H81" i="104" s="1"/>
  <c r="H82" i="104" s="1"/>
  <c r="H83" i="104" s="1"/>
  <c r="H84" i="104" s="1"/>
  <c r="H85" i="104" s="1"/>
  <c r="H86" i="104" s="1"/>
  <c r="H87" i="104" s="1"/>
  <c r="H88" i="104" s="1"/>
  <c r="H89" i="104" s="1"/>
  <c r="H90" i="104" s="1"/>
  <c r="H91" i="104" s="1"/>
  <c r="H92" i="104" s="1"/>
  <c r="H93" i="104" s="1"/>
  <c r="H94" i="104" s="1"/>
  <c r="H95" i="104" s="1"/>
  <c r="H96" i="104" s="1"/>
  <c r="H97" i="104" s="1"/>
  <c r="H98" i="104" s="1"/>
  <c r="H99" i="104" s="1"/>
  <c r="H100" i="104" s="1"/>
  <c r="H101" i="104" s="1"/>
  <c r="H102" i="104" s="1"/>
  <c r="H103" i="104" s="1"/>
  <c r="H104" i="104" s="1"/>
  <c r="H105" i="104" s="1"/>
  <c r="H106" i="104" s="1"/>
  <c r="H107" i="104" s="1"/>
  <c r="H108" i="104" s="1"/>
  <c r="H109" i="104" s="1"/>
  <c r="H110" i="104" s="1"/>
  <c r="H111" i="104" s="1"/>
  <c r="H112" i="104" s="1"/>
  <c r="H113" i="104" s="1"/>
  <c r="H114" i="104" s="1"/>
  <c r="H115" i="104" s="1"/>
  <c r="H116" i="104" s="1"/>
  <c r="H117" i="104" s="1"/>
  <c r="H118" i="104" s="1"/>
  <c r="H119" i="104" s="1"/>
  <c r="H120" i="104" s="1"/>
  <c r="H121" i="104" s="1"/>
  <c r="H122" i="104" s="1"/>
  <c r="H123" i="104" s="1"/>
  <c r="H124" i="104" s="1"/>
  <c r="H125" i="104" s="1"/>
  <c r="H126" i="104" s="1"/>
  <c r="H127" i="104" s="1"/>
  <c r="H128" i="104" s="1"/>
  <c r="H129" i="104" s="1"/>
  <c r="H130" i="104" s="1"/>
  <c r="H131" i="104" s="1"/>
  <c r="H132" i="104" s="1"/>
  <c r="H133" i="104" s="1"/>
  <c r="H134" i="104" s="1"/>
  <c r="H135" i="104" s="1"/>
  <c r="H136" i="104" s="1"/>
  <c r="H137" i="104" s="1"/>
  <c r="H138" i="104" s="1"/>
  <c r="H139" i="104" l="1"/>
  <c r="H4" i="105" s="1"/>
  <c r="H5" i="105" s="1"/>
  <c r="H6" i="105" s="1"/>
  <c r="H7" i="105" s="1"/>
  <c r="H8" i="105" s="1"/>
  <c r="H9" i="105" s="1"/>
  <c r="H10" i="105" s="1"/>
  <c r="H11" i="105" s="1"/>
  <c r="H12" i="105" s="1"/>
  <c r="H13" i="105" s="1"/>
  <c r="H14" i="105" s="1"/>
  <c r="H15" i="105" s="1"/>
  <c r="H16" i="105" s="1"/>
  <c r="H17" i="105" s="1"/>
  <c r="H18" i="105" s="1"/>
  <c r="H19" i="105" s="1"/>
  <c r="H20" i="105" s="1"/>
  <c r="H21" i="105" s="1"/>
  <c r="H22" i="105" s="1"/>
  <c r="H23" i="105" s="1"/>
  <c r="H24" i="105" s="1"/>
  <c r="H25" i="105" s="1"/>
  <c r="H26" i="105" s="1"/>
  <c r="H27" i="105" s="1"/>
  <c r="H28" i="105" s="1"/>
  <c r="H29" i="105" s="1"/>
  <c r="H30" i="105" s="1"/>
  <c r="H31" i="105" s="1"/>
  <c r="H32" i="105" s="1"/>
  <c r="H33" i="105" s="1"/>
  <c r="H34" i="105" s="1"/>
  <c r="H35" i="105" s="1"/>
  <c r="H36" i="105" s="1"/>
  <c r="H37" i="105" s="1"/>
  <c r="H38" i="105" s="1"/>
  <c r="H39" i="105" s="1"/>
  <c r="H40" i="105" s="1"/>
  <c r="H41" i="105" s="1"/>
  <c r="H42" i="105" s="1"/>
  <c r="H43" i="105" s="1"/>
  <c r="H44" i="105" s="1"/>
  <c r="H45" i="105" s="1"/>
  <c r="H46" i="105" s="1"/>
  <c r="H47" i="105" s="1"/>
  <c r="H48" i="105" s="1"/>
  <c r="H49" i="105" s="1"/>
  <c r="H50" i="105" s="1"/>
  <c r="H51" i="105" s="1"/>
  <c r="H52" i="105" s="1"/>
  <c r="H53" i="105" s="1"/>
  <c r="H54" i="105" s="1"/>
  <c r="H55" i="105" s="1"/>
  <c r="H56" i="105" s="1"/>
  <c r="H57" i="105" s="1"/>
  <c r="H58" i="105" s="1"/>
  <c r="H59" i="105" s="1"/>
  <c r="H60" i="105" s="1"/>
  <c r="H61" i="105" s="1"/>
  <c r="H62" i="105" s="1"/>
  <c r="H63" i="105" s="1"/>
  <c r="H64" i="105" s="1"/>
  <c r="H65" i="105" s="1"/>
  <c r="H66" i="105" s="1"/>
  <c r="H67" i="105" s="1"/>
  <c r="H68" i="105" s="1"/>
  <c r="H69" i="105" s="1"/>
  <c r="H70" i="105" s="1"/>
  <c r="H71" i="105" s="1"/>
  <c r="H72" i="105" s="1"/>
  <c r="H73" i="105" s="1"/>
  <c r="H74" i="105" s="1"/>
  <c r="H75" i="105" s="1"/>
  <c r="H76" i="105" s="1"/>
  <c r="H77" i="105" s="1"/>
  <c r="H78" i="105" s="1"/>
  <c r="H79" i="105" s="1"/>
  <c r="H80" i="105" s="1"/>
  <c r="H81" i="105" s="1"/>
  <c r="H82" i="105" s="1"/>
  <c r="H83" i="105" s="1"/>
  <c r="H84" i="105" s="1"/>
  <c r="H85" i="105" s="1"/>
  <c r="H86" i="105" s="1"/>
  <c r="H87" i="105" s="1"/>
  <c r="H88" i="105" s="1"/>
  <c r="H89" i="105" s="1"/>
  <c r="H90" i="105" s="1"/>
  <c r="H91" i="105" s="1"/>
  <c r="H92" i="105" s="1"/>
  <c r="H93" i="105" s="1"/>
  <c r="H94" i="105" s="1"/>
  <c r="H95" i="105" s="1"/>
  <c r="H96" i="105" s="1"/>
  <c r="H97" i="105" s="1"/>
  <c r="H98" i="105" s="1"/>
  <c r="H99" i="105" s="1"/>
  <c r="H100" i="105" s="1"/>
  <c r="H101" i="105" s="1"/>
  <c r="H102" i="105" s="1"/>
  <c r="H103" i="105" s="1"/>
  <c r="H104" i="105" s="1"/>
  <c r="H105" i="105" s="1"/>
  <c r="H106" i="105" s="1"/>
  <c r="H107" i="105" s="1"/>
  <c r="H108" i="105" s="1"/>
  <c r="H109" i="105" s="1"/>
  <c r="H110" i="105" s="1"/>
  <c r="H111" i="105" s="1"/>
  <c r="H112" i="105" s="1"/>
  <c r="H113" i="105" s="1"/>
  <c r="H114" i="105" s="1"/>
  <c r="H115" i="105" s="1"/>
  <c r="H116" i="105" s="1"/>
  <c r="H117" i="105" s="1"/>
  <c r="H118" i="105" s="1"/>
  <c r="H119" i="105" s="1"/>
  <c r="H120" i="105" s="1"/>
  <c r="H121" i="105" s="1"/>
  <c r="H122" i="105" s="1"/>
  <c r="H123" i="105" s="1"/>
  <c r="H124" i="105" s="1"/>
  <c r="H125" i="105" s="1"/>
  <c r="H126" i="105" s="1"/>
  <c r="H127" i="105" s="1"/>
  <c r="H128" i="105" s="1"/>
  <c r="H129" i="105" s="1"/>
  <c r="H130" i="105" s="1"/>
  <c r="H131" i="105" s="1"/>
  <c r="H132" i="105" s="1"/>
  <c r="H133" i="105" s="1"/>
  <c r="H134" i="105" s="1"/>
  <c r="H135" i="105" s="1"/>
  <c r="H136" i="105" s="1"/>
  <c r="H137" i="105" s="1"/>
  <c r="H138" i="105" s="1"/>
  <c r="H139" i="105" l="1"/>
  <c r="H4" i="106" s="1"/>
  <c r="H5" i="106" s="1"/>
  <c r="H6" i="106" s="1"/>
  <c r="H7" i="106" s="1"/>
  <c r="H8" i="106" s="1"/>
  <c r="H9" i="106" s="1"/>
  <c r="H10" i="106" s="1"/>
  <c r="H11" i="106" s="1"/>
  <c r="H12" i="106" s="1"/>
  <c r="H13" i="106" s="1"/>
  <c r="H14" i="106" s="1"/>
  <c r="H15" i="106" s="1"/>
  <c r="H16" i="106" s="1"/>
  <c r="H17" i="106" s="1"/>
  <c r="H18" i="106" s="1"/>
  <c r="H19" i="106" s="1"/>
  <c r="H20" i="106" s="1"/>
  <c r="H21" i="106" s="1"/>
  <c r="H22" i="106" s="1"/>
  <c r="H23" i="106" s="1"/>
  <c r="H24" i="106" s="1"/>
  <c r="H25" i="106" s="1"/>
  <c r="H26" i="106" s="1"/>
  <c r="H27" i="106" s="1"/>
  <c r="H28" i="106" s="1"/>
  <c r="H29" i="106" s="1"/>
  <c r="H30" i="106" s="1"/>
  <c r="H31" i="106" s="1"/>
  <c r="H32" i="106" s="1"/>
  <c r="H33" i="106" s="1"/>
  <c r="H34" i="106" s="1"/>
  <c r="H35" i="106" s="1"/>
  <c r="H36" i="106" s="1"/>
  <c r="H37" i="106" s="1"/>
  <c r="H38" i="106" s="1"/>
  <c r="H39" i="106" s="1"/>
  <c r="H40" i="106" s="1"/>
  <c r="H41" i="106" s="1"/>
  <c r="H42" i="106" s="1"/>
  <c r="H43" i="106" s="1"/>
  <c r="H44" i="106" s="1"/>
  <c r="H45" i="106" s="1"/>
  <c r="H46" i="106" s="1"/>
  <c r="H47" i="106" s="1"/>
  <c r="H48" i="106" s="1"/>
  <c r="H49" i="106" s="1"/>
  <c r="H50" i="106" s="1"/>
  <c r="H51" i="106" s="1"/>
  <c r="H52" i="106" s="1"/>
  <c r="H53" i="106" s="1"/>
  <c r="H54" i="106" s="1"/>
  <c r="H55" i="106" s="1"/>
  <c r="H56" i="106" s="1"/>
  <c r="H57" i="106" s="1"/>
  <c r="H58" i="106" s="1"/>
  <c r="H59" i="106" s="1"/>
  <c r="H60" i="106" s="1"/>
  <c r="H61" i="106" s="1"/>
  <c r="H62" i="106" s="1"/>
  <c r="H63" i="106" s="1"/>
  <c r="H64" i="106" s="1"/>
  <c r="H65" i="106" s="1"/>
  <c r="H66" i="106" s="1"/>
  <c r="H67" i="106" s="1"/>
  <c r="H68" i="106" s="1"/>
  <c r="H69" i="106" s="1"/>
  <c r="H70" i="106" s="1"/>
  <c r="H71" i="106" s="1"/>
  <c r="H72" i="106" s="1"/>
  <c r="H73" i="106" s="1"/>
  <c r="H74" i="106" s="1"/>
  <c r="H75" i="106" s="1"/>
  <c r="H76" i="106" s="1"/>
  <c r="H77" i="106" s="1"/>
  <c r="H78" i="106" s="1"/>
  <c r="H79" i="106" s="1"/>
  <c r="H80" i="106" s="1"/>
  <c r="H81" i="106" s="1"/>
  <c r="H82" i="106" s="1"/>
  <c r="H83" i="106" s="1"/>
  <c r="H84" i="106" s="1"/>
  <c r="H85" i="106" s="1"/>
  <c r="H86" i="106" s="1"/>
  <c r="H87" i="106" s="1"/>
  <c r="H88" i="106" s="1"/>
  <c r="H89" i="106" s="1"/>
  <c r="H90" i="106" s="1"/>
  <c r="H91" i="106" s="1"/>
  <c r="H92" i="106" s="1"/>
  <c r="H93" i="106" s="1"/>
  <c r="H94" i="106" s="1"/>
  <c r="H95" i="106" s="1"/>
  <c r="H96" i="106" s="1"/>
  <c r="H97" i="106" s="1"/>
  <c r="H98" i="106" s="1"/>
  <c r="H99" i="106" s="1"/>
  <c r="H100" i="106" s="1"/>
  <c r="H101" i="106" s="1"/>
  <c r="H102" i="106" s="1"/>
  <c r="H103" i="106" s="1"/>
  <c r="H104" i="106" s="1"/>
  <c r="H105" i="106" s="1"/>
  <c r="H106" i="106" s="1"/>
  <c r="H107" i="106" s="1"/>
  <c r="H108" i="106" s="1"/>
  <c r="H109" i="106" s="1"/>
  <c r="H110" i="106" s="1"/>
  <c r="H111" i="106" s="1"/>
  <c r="H112" i="106" s="1"/>
  <c r="H113" i="106" s="1"/>
  <c r="H114" i="106" s="1"/>
  <c r="H115" i="106" s="1"/>
  <c r="H116" i="106" s="1"/>
  <c r="H117" i="106" s="1"/>
  <c r="H118" i="106" s="1"/>
  <c r="H119" i="106" s="1"/>
  <c r="H120" i="106" s="1"/>
  <c r="H121" i="106" s="1"/>
  <c r="H122" i="106" s="1"/>
  <c r="H123" i="106" s="1"/>
  <c r="H124" i="106" s="1"/>
  <c r="H125" i="106" s="1"/>
  <c r="H126" i="106" s="1"/>
  <c r="H127" i="106" s="1"/>
  <c r="H128" i="106" s="1"/>
  <c r="H129" i="106" s="1"/>
  <c r="H130" i="106" s="1"/>
  <c r="H131" i="106" s="1"/>
  <c r="H132" i="106" s="1"/>
  <c r="H133" i="106" s="1"/>
  <c r="H134" i="106" s="1"/>
  <c r="H135" i="106" s="1"/>
  <c r="H136" i="106" s="1"/>
  <c r="H137" i="106" s="1"/>
  <c r="H138" i="106" s="1"/>
  <c r="H139" i="106" l="1"/>
  <c r="H4" i="107" s="1"/>
  <c r="H5" i="107" s="1"/>
  <c r="H6" i="107" s="1"/>
  <c r="H7" i="107" s="1"/>
  <c r="H8" i="107" s="1"/>
  <c r="H9" i="107" s="1"/>
  <c r="H10" i="107" s="1"/>
  <c r="H11" i="107" s="1"/>
  <c r="H12" i="107" s="1"/>
  <c r="H13" i="107" s="1"/>
  <c r="H14" i="107" s="1"/>
  <c r="H15" i="107" s="1"/>
  <c r="H16" i="107" s="1"/>
  <c r="H17" i="107" s="1"/>
  <c r="H18" i="107" s="1"/>
  <c r="H19" i="107" s="1"/>
  <c r="H20" i="107" s="1"/>
  <c r="H21" i="107" s="1"/>
  <c r="H22" i="107" s="1"/>
  <c r="H23" i="107" s="1"/>
  <c r="H24" i="107" s="1"/>
  <c r="H25" i="107" s="1"/>
  <c r="H26" i="107" s="1"/>
  <c r="H27" i="107" s="1"/>
  <c r="H28" i="107" s="1"/>
  <c r="H29" i="107" s="1"/>
  <c r="H30" i="107" s="1"/>
  <c r="H31" i="107" s="1"/>
  <c r="H32" i="107" s="1"/>
  <c r="H33" i="107" s="1"/>
  <c r="H34" i="107" s="1"/>
  <c r="H35" i="107" s="1"/>
  <c r="H36" i="107" s="1"/>
  <c r="H37" i="107" s="1"/>
  <c r="H38" i="107" s="1"/>
  <c r="H39" i="107" s="1"/>
  <c r="H40" i="107" s="1"/>
  <c r="H41" i="107" s="1"/>
  <c r="H42" i="107" s="1"/>
  <c r="H43" i="107" s="1"/>
  <c r="H44" i="107" s="1"/>
  <c r="H45" i="107" s="1"/>
  <c r="H46" i="107" s="1"/>
  <c r="H47" i="107" s="1"/>
  <c r="H48" i="107" s="1"/>
  <c r="H49" i="107" s="1"/>
  <c r="H50" i="107" s="1"/>
  <c r="H51" i="107" s="1"/>
  <c r="H52" i="107" s="1"/>
  <c r="H53" i="107" s="1"/>
  <c r="H54" i="107" s="1"/>
  <c r="H55" i="107" s="1"/>
  <c r="H56" i="107" s="1"/>
  <c r="H57" i="107" s="1"/>
  <c r="H58" i="107" s="1"/>
  <c r="H59" i="107" s="1"/>
  <c r="H60" i="107" s="1"/>
  <c r="H61" i="107" s="1"/>
  <c r="H62" i="107" s="1"/>
  <c r="H63" i="107" s="1"/>
  <c r="H64" i="107" s="1"/>
  <c r="H65" i="107" s="1"/>
  <c r="H66" i="107" s="1"/>
  <c r="H67" i="107" s="1"/>
  <c r="H68" i="107" s="1"/>
  <c r="H69" i="107" s="1"/>
  <c r="H70" i="107" s="1"/>
  <c r="H71" i="107" s="1"/>
  <c r="H72" i="107" s="1"/>
  <c r="H73" i="107" s="1"/>
  <c r="H74" i="107" s="1"/>
  <c r="H75" i="107" s="1"/>
  <c r="H76" i="107" s="1"/>
  <c r="H77" i="107" s="1"/>
  <c r="H78" i="107" s="1"/>
  <c r="H79" i="107" s="1"/>
  <c r="H80" i="107" s="1"/>
  <c r="H81" i="107" s="1"/>
  <c r="H82" i="107" s="1"/>
  <c r="H83" i="107" s="1"/>
  <c r="H84" i="107" s="1"/>
  <c r="H85" i="107" s="1"/>
  <c r="H86" i="107" s="1"/>
  <c r="H87" i="107" s="1"/>
  <c r="H88" i="107" s="1"/>
  <c r="H89" i="107" s="1"/>
  <c r="H90" i="107" s="1"/>
  <c r="H91" i="107" s="1"/>
  <c r="H92" i="107" s="1"/>
  <c r="H93" i="107" s="1"/>
  <c r="H94" i="107" s="1"/>
  <c r="H95" i="107" s="1"/>
  <c r="H96" i="107" s="1"/>
  <c r="H97" i="107" s="1"/>
  <c r="H98" i="107" s="1"/>
  <c r="H99" i="107" s="1"/>
  <c r="H100" i="107" s="1"/>
  <c r="H101" i="107" s="1"/>
  <c r="H102" i="107" s="1"/>
  <c r="H103" i="107" s="1"/>
  <c r="H104" i="107" s="1"/>
  <c r="H105" i="107" s="1"/>
  <c r="H106" i="107" s="1"/>
  <c r="H107" i="107" s="1"/>
  <c r="H108" i="107" s="1"/>
  <c r="H109" i="107" s="1"/>
  <c r="H110" i="107" s="1"/>
  <c r="H111" i="107" s="1"/>
  <c r="H112" i="107" s="1"/>
  <c r="H113" i="107" s="1"/>
  <c r="H114" i="107" s="1"/>
  <c r="H115" i="107" s="1"/>
  <c r="H116" i="107" s="1"/>
  <c r="H117" i="107" s="1"/>
  <c r="H118" i="107" s="1"/>
  <c r="H119" i="107" s="1"/>
  <c r="H120" i="107" s="1"/>
  <c r="H121" i="107" s="1"/>
  <c r="H122" i="107" s="1"/>
  <c r="H123" i="107" s="1"/>
  <c r="H124" i="107" s="1"/>
  <c r="H125" i="107" s="1"/>
  <c r="H126" i="107" s="1"/>
  <c r="H127" i="107" s="1"/>
  <c r="H128" i="107" s="1"/>
  <c r="H129" i="107" s="1"/>
  <c r="H130" i="107" s="1"/>
  <c r="H131" i="107" s="1"/>
  <c r="H132" i="107" s="1"/>
  <c r="H133" i="107" s="1"/>
  <c r="H134" i="107" s="1"/>
  <c r="H135" i="107" s="1"/>
  <c r="H136" i="107" s="1"/>
  <c r="H137" i="107" s="1"/>
  <c r="H138" i="107" s="1"/>
  <c r="H139" i="107" s="1"/>
</calcChain>
</file>

<file path=xl/comments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0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3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4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5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6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7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8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9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sharedStrings.xml><?xml version="1.0" encoding="utf-8"?>
<sst xmlns="http://schemas.openxmlformats.org/spreadsheetml/2006/main" count="497" uniqueCount="66">
  <si>
    <t>VSBn</t>
  </si>
  <si>
    <t>UStn</t>
  </si>
  <si>
    <t>MWST-Code</t>
  </si>
  <si>
    <t>UStg</t>
  </si>
  <si>
    <t>UStgSpez</t>
  </si>
  <si>
    <t>UStnSpez</t>
  </si>
  <si>
    <t>UStr</t>
  </si>
  <si>
    <t>UStrSpez</t>
  </si>
  <si>
    <t>VSBg</t>
  </si>
  <si>
    <t>VSBgSpez</t>
  </si>
  <si>
    <t>VSBnSpez</t>
  </si>
  <si>
    <t>VSBr</t>
  </si>
  <si>
    <t>VSBrSpez</t>
  </si>
  <si>
    <t>VSMg</t>
  </si>
  <si>
    <t>VSMgSpez</t>
  </si>
  <si>
    <t>VSMn</t>
  </si>
  <si>
    <t>VSMnSpez</t>
  </si>
  <si>
    <t>VSMr</t>
  </si>
  <si>
    <t>VSMrSpez</t>
  </si>
  <si>
    <t>Neu</t>
  </si>
  <si>
    <t>Alt</t>
  </si>
  <si>
    <t>Kassabuch optimiert für Topal-Import.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</si>
  <si>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MWSt-Sätze können mittels Liste ausgewählt werden (verringert Risiko von falschen MWSt-Sätzen)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</si>
  <si>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MWSt-Code (Normale und Spez) für Topal werden im Hintergrund automatisch generiert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</si>
  <si>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Bei Minussaldo wird die Zelle rot angezeigt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</si>
  <si>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Erfasste Transaktionen vor dem Import auf ungewöhnliche Posten sichten.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</si>
  <si>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 der Import-Funktion von Topal müssen Spalten definiert werden.</t>
    </r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</si>
  <si>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</si>
  <si>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</si>
  <si>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</si>
  <si>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</si>
  <si>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</si>
  <si>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</si>
  <si>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</si>
  <si>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</si>
  <si>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</si>
  <si>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</si>
  <si>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</si>
  <si>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</si>
  <si>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</si>
  <si>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Bei Schaltjahr Formel anpassen =DATUM($B$1;2;</t>
    </r>
    <r>
      <rPr>
        <b/>
        <sz val="10"/>
        <color rgb="FFFF0000"/>
        <rFont val="Arial"/>
        <family val="2"/>
      </rPr>
      <t>28</t>
    </r>
    <r>
      <rPr>
        <sz val="10"/>
        <rFont val="Arial"/>
        <family val="2"/>
      </rPr>
      <t>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</si>
  <si>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Falsches Datum im falschen Monat erzeugt eine Fehlermeldung. Zwingend Eingabe korrektes Datum.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</si>
  <si>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Jedes Jahre die neue Jahreszahl im Arbeitsblatt "Setting Datum" erfassen (Achtung Schaltjahr beachten)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</si>
  <si>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MWSt-Sätze bei Spalten I-K im Arbeitsblatt Januar hinterlegen. Restliche Monate sind verknüpft.</t>
    </r>
  </si>
  <si>
    <t>Date</t>
  </si>
  <si>
    <t>Compte</t>
  </si>
  <si>
    <t>TVA</t>
  </si>
  <si>
    <t>Solde</t>
  </si>
  <si>
    <t>Janvier</t>
  </si>
  <si>
    <t>Entreprise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</si>
  <si>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</si>
  <si>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</si>
  <si>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</si>
  <si>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</si>
  <si>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</si>
  <si>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</si>
  <si>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</si>
  <si>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</si>
  <si>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</si>
  <si>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</si>
  <si>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Pièce</t>
  </si>
  <si>
    <t>Libellé</t>
  </si>
  <si>
    <t>Entrée</t>
  </si>
  <si>
    <t>Sortie</t>
  </si>
  <si>
    <t>Solde reporté</t>
  </si>
  <si>
    <t>Livre de caisse / Livre de poste / Livre de banque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</si>
</sst>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\ &quot;€&quot;;[Red]\-#,##0\ &quot;€&quot;"/>
    <numFmt numFmtId="165" formatCode="#,##0\ &quot;€&quot;;\-#,##0\ &quot;€&quot;"/>
    <numFmt numFmtId="166" formatCode="_-* #,##0\ &quot;€&quot;_-;\-* #,##0\ &quot;€&quot;_-;_-* &quot;-&quot;\ &quot;€&quot;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81"/>
      <name val="Arial"/>
      <family val="2"/>
    </font>
    <font>
      <sz val="28"/>
      <name val="Calibri Light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Symbol"/>
      <family val="1"/>
      <charset val="2"/>
    </font>
    <font>
      <b/>
      <sz val="7"/>
      <color rgb="FFFF0000"/>
      <name val="Times New Roman"/>
      <family val="1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1" fillId="4" borderId="0" applyNumberFormat="0" applyProtection="0">
      <alignment horizontal="left" wrapText="1" indent="4"/>
    </xf>
    <xf numFmtId="0" fontId="22" fillId="4" borderId="0" applyNumberFormat="0" applyProtection="0">
      <alignment horizontal="left" wrapText="1" indent="4"/>
    </xf>
    <xf numFmtId="0" fontId="23" fillId="4" borderId="0" applyNumberFormat="0" applyBorder="0" applyProtection="0">
      <alignment horizontal="left" indent="1"/>
    </xf>
    <xf numFmtId="0" fontId="24" fillId="0" borderId="0"/>
    <xf numFmtId="0" fontId="1" fillId="5" borderId="19"/>
    <xf numFmtId="0" fontId="1" fillId="6" borderId="0"/>
    <xf numFmtId="0" fontId="20" fillId="7" borderId="0" applyNumberFormat="0" applyBorder="0" applyProtection="0"/>
    <xf numFmtId="0" fontId="1" fillId="6" borderId="20"/>
    <xf numFmtId="0" fontId="1" fillId="0" borderId="0"/>
    <xf numFmtId="0" fontId="20" fillId="0" borderId="0"/>
    <xf numFmtId="0" fontId="23" fillId="4" borderId="0" applyNumberFormat="0" applyBorder="0" applyProtection="0">
      <alignment horizontal="left" indent="1"/>
    </xf>
    <xf numFmtId="0" fontId="22" fillId="0" borderId="0" applyFill="0" applyBorder="0">
      <alignment wrapText="1"/>
    </xf>
    <xf numFmtId="0" fontId="19" fillId="0" borderId="0" applyNumberFormat="0" applyFill="0" applyBorder="0" applyAlignment="0" applyProtection="0"/>
    <xf numFmtId="0" fontId="1" fillId="0" borderId="4" applyNumberFormat="0" applyFont="0" applyFill="0" applyAlignment="0"/>
    <xf numFmtId="0" fontId="1" fillId="0" borderId="21" applyNumberFormat="0" applyFont="0" applyFill="0" applyAlignment="0"/>
    <xf numFmtId="0" fontId="1" fillId="0" borderId="22" applyNumberFormat="0" applyFont="0" applyFill="0"/>
    <xf numFmtId="0" fontId="1" fillId="0" borderId="23" applyNumberFormat="0" applyFont="0" applyFill="0" applyAlignment="0"/>
    <xf numFmtId="14" fontId="1" fillId="0" borderId="0" applyFont="0" applyFill="0" applyBorder="0" applyAlignment="0"/>
    <xf numFmtId="164" fontId="1" fillId="8" borderId="0" applyFont="0" applyBorder="0" applyAlignment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4" fontId="0" fillId="0" borderId="7" xfId="0" applyNumberForma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4" fontId="0" fillId="0" borderId="8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8" fillId="0" borderId="3" xfId="0" applyNumberFormat="1" applyFont="1" applyBorder="1" applyAlignment="1" applyProtection="1">
      <alignment vertical="center"/>
    </xf>
    <xf numFmtId="0" fontId="8" fillId="0" borderId="10" xfId="0" applyFont="1" applyBorder="1" applyProtection="1"/>
    <xf numFmtId="0" fontId="8" fillId="0" borderId="14" xfId="0" applyFont="1" applyBorder="1" applyProtection="1"/>
    <xf numFmtId="0" fontId="10" fillId="0" borderId="0" xfId="0" applyFont="1" applyAlignment="1" applyProtection="1">
      <alignment horizontal="left"/>
    </xf>
    <xf numFmtId="0" fontId="6" fillId="2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0" fontId="13" fillId="0" borderId="0" xfId="0" applyFont="1" applyProtection="1"/>
    <xf numFmtId="0" fontId="5" fillId="0" borderId="0" xfId="0" applyFont="1" applyAlignment="1" applyProtection="1">
      <alignment vertical="top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1" fontId="12" fillId="3" borderId="9" xfId="1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" fontId="11" fillId="0" borderId="0" xfId="1" applyNumberFormat="1" applyFont="1" applyAlignment="1" applyProtection="1">
      <alignment horizontal="center"/>
    </xf>
    <xf numFmtId="4" fontId="8" fillId="0" borderId="2" xfId="0" applyNumberFormat="1" applyFont="1" applyFill="1" applyBorder="1" applyAlignment="1" applyProtection="1">
      <alignment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  <xf numFmtId="0" fontId="6" fillId="0" borderId="0" xfId="0" applyFont="1"/>
    <xf numFmtId="14" fontId="8" fillId="0" borderId="0" xfId="0" applyNumberFormat="1" applyFont="1" applyAlignment="1" applyProtection="1">
      <alignment horizontal="left" vertical="center"/>
    </xf>
    <xf numFmtId="0" fontId="8" fillId="0" borderId="0" xfId="0" applyFont="1"/>
    <xf numFmtId="0" fontId="6" fillId="2" borderId="0" xfId="0" applyFont="1" applyFill="1" applyAlignment="1" applyProtection="1">
      <alignment horizontal="left"/>
      <protection locked="0"/>
    </xf>
    <xf numFmtId="14" fontId="26" fillId="2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indent="4"/>
    </xf>
    <xf numFmtId="0" fontId="26" fillId="0" borderId="0" xfId="0" applyFont="1"/>
    <xf numFmtId="14" fontId="6" fillId="0" borderId="11" xfId="0" applyNumberFormat="1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4" fontId="6" fillId="0" borderId="16" xfId="0" applyNumberFormat="1" applyFont="1" applyBorder="1" applyAlignment="1" applyProtection="1">
      <alignment vertical="center"/>
    </xf>
    <xf numFmtId="1" fontId="12" fillId="0" borderId="13" xfId="1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vertical="center"/>
    </xf>
    <xf numFmtId="0" fontId="1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4" fontId="6" fillId="3" borderId="7" xfId="0" applyNumberFormat="1" applyFont="1" applyFill="1" applyBorder="1" applyAlignment="1" applyProtection="1">
      <alignment horizontal="center" vertical="center"/>
    </xf>
    <xf numFmtId="14" fontId="6" fillId="0" borderId="24" xfId="0" applyNumberFormat="1" applyFon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NumberFormat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right" vertical="top" shrinkToFit="1"/>
      <protection locked="0"/>
    </xf>
    <xf numFmtId="0" fontId="4" fillId="2" borderId="0" xfId="0" applyFont="1" applyFill="1" applyAlignment="1" applyProtection="1">
      <alignment horizontal="left" vertical="top" wrapText="1" shrinkToFit="1"/>
      <protection locked="0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Fill="1" applyBorder="1" applyAlignment="1" applyProtection="1">
      <alignment horizontal="center"/>
    </xf>
    <xf numFmtId="0" fontId="6" fillId="2" borderId="14" xfId="0" applyFont="1" applyFill="1" applyBorder="1" applyProtection="1"/>
    <xf numFmtId="2" fontId="6" fillId="2" borderId="0" xfId="0" applyNumberFormat="1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center"/>
    </xf>
    <xf numFmtId="0" fontId="6" fillId="2" borderId="5" xfId="0" applyFont="1" applyFill="1" applyBorder="1" applyProtection="1"/>
    <xf numFmtId="2" fontId="6" fillId="2" borderId="4" xfId="0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vertical="top" wrapText="1" shrinkToFit="1"/>
    </xf>
    <xf numFmtId="0" fontId="5" fillId="0" borderId="0" xfId="0" applyFont="1" applyFill="1" applyAlignment="1" applyProtection="1">
      <alignment horizontal="right" vertical="top" shrinkToFit="1"/>
    </xf>
  </cellXfs>
  <cellStyles count="27">
    <cellStyle name="Comma 2" xfId="2"/>
    <cellStyle name="Datum" xfId="22"/>
    <cellStyle name="Einstiegstext" xfId="16"/>
    <cellStyle name="GelbeZelle 2 2" xfId="9"/>
    <cellStyle name="GraueZelle 2 2" xfId="10"/>
    <cellStyle name="Grüne Rahmenlinie links" xfId="21"/>
    <cellStyle name="Grüne Rahmenlinie rechts" xfId="19"/>
    <cellStyle name="Grüne Rahmenlinie unten links" xfId="20"/>
    <cellStyle name="Hervorheben" xfId="23"/>
    <cellStyle name="Komma" xfId="1" builtinId="3"/>
    <cellStyle name="Link 2" xfId="26"/>
    <cellStyle name="OrangeRahmenlinie 2" xfId="12"/>
    <cellStyle name="Spaltentext Z-A" xfId="14"/>
    <cellStyle name="Standard" xfId="0" builtinId="0"/>
    <cellStyle name="Standard 2" xfId="3"/>
    <cellStyle name="Standard 2 2" xfId="4"/>
    <cellStyle name="Standard 3" xfId="8"/>
    <cellStyle name="Standard 3 2" xfId="13"/>
    <cellStyle name="Titel 2" xfId="7"/>
    <cellStyle name="Überschrift 1 2" xfId="5"/>
    <cellStyle name="Überschrift 2 2" xfId="6"/>
    <cellStyle name="Überschrift 3 2" xfId="11"/>
    <cellStyle name="Überschrift 4 2" xfId="17"/>
    <cellStyle name="Überschrift 5" xfId="15"/>
    <cellStyle name="Unterer Rand" xfId="18"/>
    <cellStyle name="Währung [0] 2" xfId="25"/>
    <cellStyle name="Währung 2" xfId="24"/>
  </cellStyles>
  <dxfs count="92"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FormatvorlageBenutzerdefinierteTabelle" pivot="0" count="2">
      <tableStyleElement type="headerRow" dxfId="91"/>
      <tableStyleElement type="firstRowStripe" dxfId="90"/>
    </tableStyle>
    <tableStyle name="PivotTable-Formatvorlage 1" table="0" count="2">
      <tableStyleElement type="headerRow" dxfId="89"/>
      <tableStyleElement type="totalRow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/>
  </sheetPr>
  <dimension ref="A1:AA139"/>
  <sheetViews>
    <sheetView showGridLines="0" tabSelected="1" zoomScaleNormal="100" workbookViewId="0">
      <pane ySplit="4" topLeftCell="A5" activePane="bottomLeft" state="frozen"/>
      <selection sqref="A1:D1"/>
      <selection pane="bottomLeft" activeCell="A5" sqref="A5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bestFit="1" customWidth="1"/>
    <col min="6" max="6" width="11.33203125" style="1" bestFit="1" customWidth="1"/>
    <col min="7" max="8" width="11.33203125" style="1" customWidth="1"/>
    <col min="9" max="9" width="12.6640625" style="33" hidden="1" customWidth="1"/>
    <col min="10" max="12" width="11.44140625" style="2" hidden="1" customWidth="1"/>
    <col min="13" max="13" width="15.33203125" style="63" customWidth="1"/>
    <col min="14" max="27" width="11.44140625" style="63"/>
    <col min="28" max="16384" width="11.44140625" style="2"/>
  </cols>
  <sheetData>
    <row r="1" spans="1:27" s="22" customFormat="1" ht="37.5" customHeight="1">
      <c r="A1" s="71" t="s">
        <v>65</v>
      </c>
      <c r="B1" s="71"/>
      <c r="C1" s="71"/>
      <c r="D1" s="71"/>
      <c r="E1" s="70" t="s">
        <v>49</v>
      </c>
      <c r="F1" s="70"/>
      <c r="G1" s="70"/>
      <c r="H1" s="70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48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44</v>
      </c>
      <c r="B3" s="64" t="s">
        <v>60</v>
      </c>
      <c r="C3" s="36" t="s">
        <v>61</v>
      </c>
      <c r="D3" s="27" t="s">
        <v>45</v>
      </c>
      <c r="E3" s="27" t="s">
        <v>46</v>
      </c>
      <c r="F3" s="27" t="s">
        <v>62</v>
      </c>
      <c r="G3" s="27" t="s">
        <v>63</v>
      </c>
      <c r="H3" s="27" t="s">
        <v>47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64</v>
      </c>
      <c r="D4" s="7"/>
      <c r="E4" s="7"/>
      <c r="F4" s="8"/>
      <c r="G4" s="9"/>
      <c r="H4" s="28"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61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6" si="0">IF(H5="","",H5+F6-G6)</f>
        <v>0</v>
      </c>
      <c r="I6" s="32" t="str">
        <f t="shared" ref="I6:I8" si="1">IF(D6&gt;2999,IF(D6&lt;4000,VLOOKUP(E6,$K$5:$L$10,2),IF(D6&gt;3999,IF(D6&lt;5000,VLOOKUP(E6,$K$12:$L$17,2),IF(D6&gt;4999,VLOOKUP(E6,$K$19:$L$24,2))))),"")</f>
        <v/>
      </c>
      <c r="J6" s="76" t="s">
        <v>19</v>
      </c>
      <c r="K6" s="77">
        <v>2.6</v>
      </c>
      <c r="L6" s="15" t="s">
        <v>6</v>
      </c>
      <c r="M6" s="60"/>
      <c r="N6" s="58"/>
      <c r="O6" s="61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0"/>
        <v>0</v>
      </c>
      <c r="I7" s="32" t="str">
        <f t="shared" si="1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0"/>
        <v>0</v>
      </c>
      <c r="I8" s="32" t="str">
        <f t="shared" si="1"/>
        <v/>
      </c>
      <c r="J8" s="76" t="s">
        <v>19</v>
      </c>
      <c r="K8" s="77">
        <v>3.8</v>
      </c>
      <c r="L8" s="15" t="s">
        <v>3</v>
      </c>
      <c r="M8" s="60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>IF(H8="","",H8+F9-G9)</f>
        <v>0</v>
      </c>
      <c r="I9" s="32" t="str">
        <f t="shared" ref="I9:I40" si="2">IF(D9&gt;2999,IF(D9&lt;4000,VLOOKUP(E9,$K$5:$L$10,2),IF(D9&gt;3999,IF(D9&lt;5000,VLOOKUP(E9,$K$12:$L$17,2),IF(D9&gt;4999,VLOOKUP(E9,$K$19:$L$24,2))))),"")</f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0"/>
        <v>0</v>
      </c>
      <c r="I10" s="32" t="str">
        <f t="shared" si="2"/>
        <v/>
      </c>
      <c r="J10" s="79" t="s">
        <v>19</v>
      </c>
      <c r="K10" s="80">
        <v>8.1</v>
      </c>
      <c r="L10" s="81" t="s">
        <v>1</v>
      </c>
      <c r="M10" s="60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0"/>
        <v>0</v>
      </c>
      <c r="I11" s="32" t="str">
        <f t="shared" si="2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0"/>
        <v>0</v>
      </c>
      <c r="I12" s="32" t="str">
        <f t="shared" si="2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0"/>
        <v>0</v>
      </c>
      <c r="I13" s="32" t="str">
        <f t="shared" si="2"/>
        <v/>
      </c>
      <c r="J13" s="76" t="s">
        <v>19</v>
      </c>
      <c r="K13" s="77">
        <v>2.6</v>
      </c>
      <c r="L13" s="15" t="s">
        <v>17</v>
      </c>
      <c r="M13" s="60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0"/>
        <v>0</v>
      </c>
      <c r="I14" s="32" t="str">
        <f t="shared" si="2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0"/>
        <v>0</v>
      </c>
      <c r="I15" s="32" t="str">
        <f t="shared" si="2"/>
        <v/>
      </c>
      <c r="J15" s="76" t="s">
        <v>19</v>
      </c>
      <c r="K15" s="77">
        <v>3.8</v>
      </c>
      <c r="L15" s="15" t="s">
        <v>13</v>
      </c>
      <c r="M15" s="60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0"/>
        <v>0</v>
      </c>
      <c r="I16" s="32" t="str">
        <f t="shared" si="2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0"/>
        <v>0</v>
      </c>
      <c r="I17" s="32" t="str">
        <f t="shared" si="2"/>
        <v/>
      </c>
      <c r="J17" s="79" t="s">
        <v>19</v>
      </c>
      <c r="K17" s="80">
        <v>8.1</v>
      </c>
      <c r="L17" s="81" t="s">
        <v>15</v>
      </c>
      <c r="M17" s="60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0"/>
        <v>0</v>
      </c>
      <c r="I18" s="32" t="str">
        <f t="shared" si="2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0"/>
        <v>0</v>
      </c>
      <c r="I19" s="32" t="str">
        <f t="shared" si="2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0"/>
        <v>0</v>
      </c>
      <c r="I20" s="32" t="str">
        <f t="shared" si="2"/>
        <v/>
      </c>
      <c r="J20" s="76" t="s">
        <v>19</v>
      </c>
      <c r="K20" s="77">
        <v>2.6</v>
      </c>
      <c r="L20" s="15" t="s">
        <v>11</v>
      </c>
      <c r="M20" s="60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0"/>
        <v>0</v>
      </c>
      <c r="I21" s="32" t="str">
        <f t="shared" si="2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0"/>
        <v>0</v>
      </c>
      <c r="I22" s="32" t="str">
        <f t="shared" si="2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0"/>
        <v>0</v>
      </c>
      <c r="I23" s="32" t="str">
        <f t="shared" si="2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0"/>
        <v>0</v>
      </c>
      <c r="I24" s="32" t="str">
        <f t="shared" si="2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0"/>
        <v>0</v>
      </c>
      <c r="I25" s="32" t="str">
        <f t="shared" si="2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0"/>
        <v>0</v>
      </c>
      <c r="I26" s="32" t="str">
        <f t="shared" si="2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0"/>
        <v>0</v>
      </c>
      <c r="I27" s="32" t="str">
        <f t="shared" si="2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0"/>
        <v>0</v>
      </c>
      <c r="I28" s="32" t="str">
        <f t="shared" si="2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0"/>
        <v>0</v>
      </c>
      <c r="I29" s="32" t="str">
        <f t="shared" si="2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9"/>
      <c r="D30" s="20"/>
      <c r="E30" s="24"/>
      <c r="F30" s="21"/>
      <c r="G30" s="21"/>
      <c r="H30" s="11">
        <f>IF(H29="","",H29+F30-G30)</f>
        <v>0</v>
      </c>
      <c r="I30" s="32" t="str">
        <f t="shared" si="2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0"/>
        <v>0</v>
      </c>
      <c r="I31" s="32" t="str">
        <f t="shared" si="2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0"/>
        <v>0</v>
      </c>
      <c r="I32" s="32" t="str">
        <f t="shared" si="2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0"/>
        <v>0</v>
      </c>
      <c r="I33" s="32" t="str">
        <f t="shared" si="2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0"/>
        <v>0</v>
      </c>
      <c r="I34" s="32" t="str">
        <f t="shared" si="2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0"/>
        <v>0</v>
      </c>
      <c r="I35" s="32" t="str">
        <f t="shared" si="2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0"/>
        <v>0</v>
      </c>
      <c r="I36" s="32" t="str">
        <f t="shared" si="2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0"/>
        <v>0</v>
      </c>
      <c r="I37" s="32" t="str">
        <f t="shared" si="2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0"/>
        <v>0</v>
      </c>
      <c r="I38" s="32" t="str">
        <f t="shared" si="2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0"/>
        <v>0</v>
      </c>
      <c r="I39" s="32" t="str">
        <f t="shared" si="2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0"/>
        <v>0</v>
      </c>
      <c r="I40" s="32" t="str">
        <f t="shared" si="2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0"/>
        <v>0</v>
      </c>
      <c r="I41" s="32" t="str">
        <f t="shared" ref="I41:I72" si="3">IF(D41&gt;2999,IF(D41&lt;4000,VLOOKUP(E41,$K$5:$L$10,2),IF(D41&gt;3999,IF(D41&lt;5000,VLOOKUP(E41,$K$12:$L$17,2),IF(D41&gt;4999,VLOOKUP(E41,$K$19:$L$24,2))))),"")</f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0"/>
        <v>0</v>
      </c>
      <c r="I42" s="32" t="str">
        <f t="shared" si="3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0"/>
        <v>0</v>
      </c>
      <c r="I43" s="32" t="str">
        <f t="shared" si="3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0"/>
        <v>0</v>
      </c>
      <c r="I44" s="32" t="str">
        <f t="shared" si="3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0"/>
        <v>0</v>
      </c>
      <c r="I45" s="32" t="str">
        <f t="shared" si="3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0"/>
        <v>0</v>
      </c>
      <c r="I46" s="32" t="str">
        <f t="shared" si="3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0"/>
        <v>0</v>
      </c>
      <c r="I47" s="32" t="str">
        <f t="shared" si="3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0"/>
        <v>0</v>
      </c>
      <c r="I48" s="32" t="str">
        <f t="shared" si="3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0"/>
        <v>0</v>
      </c>
      <c r="I49" s="32" t="str">
        <f t="shared" si="3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0"/>
        <v>0</v>
      </c>
      <c r="I50" s="32" t="str">
        <f t="shared" si="3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0"/>
        <v>0</v>
      </c>
      <c r="I51" s="32" t="str">
        <f t="shared" si="3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0"/>
        <v>0</v>
      </c>
      <c r="I52" s="32" t="str">
        <f t="shared" si="3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0"/>
        <v>0</v>
      </c>
      <c r="I53" s="32" t="str">
        <f t="shared" si="3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0"/>
        <v>0</v>
      </c>
      <c r="I54" s="32" t="str">
        <f t="shared" si="3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0"/>
        <v>0</v>
      </c>
      <c r="I55" s="32" t="str">
        <f t="shared" si="3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0"/>
        <v>0</v>
      </c>
      <c r="I56" s="32" t="str">
        <f t="shared" si="3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0"/>
        <v>0</v>
      </c>
      <c r="I57" s="32" t="str">
        <f t="shared" si="3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0"/>
        <v>0</v>
      </c>
      <c r="I58" s="32" t="str">
        <f t="shared" si="3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0"/>
        <v>0</v>
      </c>
      <c r="I59" s="32" t="str">
        <f t="shared" si="3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0"/>
        <v>0</v>
      </c>
      <c r="I60" s="32" t="str">
        <f t="shared" si="3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0"/>
        <v>0</v>
      </c>
      <c r="I61" s="32" t="str">
        <f t="shared" si="3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0"/>
        <v>0</v>
      </c>
      <c r="I62" s="32" t="str">
        <f t="shared" si="3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0"/>
        <v>0</v>
      </c>
      <c r="I63" s="32" t="str">
        <f t="shared" si="3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0"/>
        <v>0</v>
      </c>
      <c r="I64" s="32" t="str">
        <f t="shared" si="3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0"/>
        <v>0</v>
      </c>
      <c r="I65" s="32" t="str">
        <f t="shared" si="3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0"/>
        <v>0</v>
      </c>
      <c r="I66" s="32" t="str">
        <f t="shared" si="3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ref="H67:H133" si="4">IF(H66="","",H66+F67-G67)</f>
        <v>0</v>
      </c>
      <c r="I67" s="32" t="str">
        <f t="shared" si="3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4"/>
        <v>0</v>
      </c>
      <c r="I68" s="32" t="str">
        <f t="shared" si="3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4"/>
        <v>0</v>
      </c>
      <c r="I69" s="32" t="str">
        <f t="shared" si="3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4"/>
        <v>0</v>
      </c>
      <c r="I70" s="32" t="str">
        <f t="shared" si="3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4"/>
        <v>0</v>
      </c>
      <c r="I71" s="32" t="str">
        <f t="shared" si="3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4"/>
        <v>0</v>
      </c>
      <c r="I72" s="32" t="str">
        <f t="shared" si="3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4"/>
        <v>0</v>
      </c>
      <c r="I73" s="32" t="str">
        <f t="shared" ref="I73:I104" si="5">IF(D73&gt;2999,IF(D73&lt;4000,VLOOKUP(E73,$K$5:$L$10,2),IF(D73&gt;3999,IF(D73&lt;5000,VLOOKUP(E73,$K$12:$L$17,2),IF(D73&gt;4999,VLOOKUP(E73,$K$19:$L$24,2))))),"")</f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4"/>
        <v>0</v>
      </c>
      <c r="I74" s="32" t="str">
        <f t="shared" si="5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4"/>
        <v>0</v>
      </c>
      <c r="I75" s="32" t="str">
        <f t="shared" si="5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4"/>
        <v>0</v>
      </c>
      <c r="I76" s="32" t="str">
        <f t="shared" si="5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4"/>
        <v>0</v>
      </c>
      <c r="I77" s="32" t="str">
        <f t="shared" si="5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4"/>
        <v>0</v>
      </c>
      <c r="I78" s="32" t="str">
        <f t="shared" si="5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4"/>
        <v>0</v>
      </c>
      <c r="I79" s="32" t="str">
        <f t="shared" si="5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4"/>
        <v>0</v>
      </c>
      <c r="I80" s="32" t="str">
        <f t="shared" si="5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4"/>
        <v>0</v>
      </c>
      <c r="I81" s="32" t="str">
        <f t="shared" si="5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4"/>
        <v>0</v>
      </c>
      <c r="I82" s="32" t="str">
        <f t="shared" si="5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4"/>
        <v>0</v>
      </c>
      <c r="I83" s="32" t="str">
        <f t="shared" si="5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4"/>
        <v>0</v>
      </c>
      <c r="I84" s="32" t="str">
        <f t="shared" si="5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4"/>
        <v>0</v>
      </c>
      <c r="I85" s="32" t="str">
        <f t="shared" si="5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4"/>
        <v>0</v>
      </c>
      <c r="I86" s="32" t="str">
        <f t="shared" si="5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4"/>
        <v>0</v>
      </c>
      <c r="I87" s="32" t="str">
        <f t="shared" si="5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4"/>
        <v>0</v>
      </c>
      <c r="I88" s="32" t="str">
        <f t="shared" si="5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4"/>
        <v>0</v>
      </c>
      <c r="I89" s="32" t="str">
        <f t="shared" si="5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4"/>
        <v>0</v>
      </c>
      <c r="I90" s="32" t="str">
        <f t="shared" si="5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4"/>
        <v>0</v>
      </c>
      <c r="I91" s="32" t="str">
        <f t="shared" si="5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4"/>
        <v>0</v>
      </c>
      <c r="I92" s="32" t="str">
        <f t="shared" si="5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4"/>
        <v>0</v>
      </c>
      <c r="I93" s="32" t="str">
        <f t="shared" si="5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4"/>
        <v>0</v>
      </c>
      <c r="I94" s="32" t="str">
        <f t="shared" si="5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4"/>
        <v>0</v>
      </c>
      <c r="I95" s="32" t="str">
        <f t="shared" si="5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4"/>
        <v>0</v>
      </c>
      <c r="I96" s="32" t="str">
        <f t="shared" si="5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4"/>
        <v>0</v>
      </c>
      <c r="I97" s="32" t="str">
        <f t="shared" si="5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4"/>
        <v>0</v>
      </c>
      <c r="I98" s="32" t="str">
        <f t="shared" si="5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4"/>
        <v>0</v>
      </c>
      <c r="I99" s="32" t="str">
        <f t="shared" si="5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4"/>
        <v>0</v>
      </c>
      <c r="I100" s="32" t="str">
        <f t="shared" si="5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4"/>
        <v>0</v>
      </c>
      <c r="I101" s="32" t="str">
        <f t="shared" si="5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4"/>
        <v>0</v>
      </c>
      <c r="I102" s="32" t="str">
        <f t="shared" si="5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4"/>
        <v>0</v>
      </c>
      <c r="I103" s="32" t="str">
        <f t="shared" si="5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4"/>
        <v>0</v>
      </c>
      <c r="I104" s="32" t="str">
        <f t="shared" si="5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4"/>
        <v>0</v>
      </c>
      <c r="I105" s="32" t="str">
        <f t="shared" ref="I105:I124" si="6">IF(D105&gt;2999,IF(D105&lt;4000,VLOOKUP(E105,$K$5:$L$10,2),IF(D105&gt;3999,IF(D105&lt;5000,VLOOKUP(E105,$K$12:$L$17,2),IF(D105&gt;4999,VLOOKUP(E105,$K$19:$L$24,2))))),"")</f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4"/>
        <v>0</v>
      </c>
      <c r="I106" s="32" t="str">
        <f t="shared" si="6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4"/>
        <v>0</v>
      </c>
      <c r="I107" s="32" t="str">
        <f t="shared" si="6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4"/>
        <v>0</v>
      </c>
      <c r="I108" s="32" t="str">
        <f t="shared" si="6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8"/>
      <c r="C109" s="39"/>
      <c r="D109" s="20"/>
      <c r="E109" s="24"/>
      <c r="F109" s="21"/>
      <c r="G109" s="21"/>
      <c r="H109" s="11">
        <f t="shared" si="4"/>
        <v>0</v>
      </c>
      <c r="I109" s="32" t="str">
        <f t="shared" si="6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4"/>
        <v>0</v>
      </c>
      <c r="I110" s="32" t="str">
        <f t="shared" si="6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4"/>
        <v>0</v>
      </c>
      <c r="I111" s="32" t="str">
        <f t="shared" si="6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4"/>
        <v>0</v>
      </c>
      <c r="I112" s="32" t="str">
        <f t="shared" si="6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4"/>
        <v>0</v>
      </c>
      <c r="I113" s="32" t="str">
        <f t="shared" si="6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4"/>
        <v>0</v>
      </c>
      <c r="I114" s="32" t="str">
        <f t="shared" si="6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4"/>
        <v>0</v>
      </c>
      <c r="I115" s="32" t="str">
        <f t="shared" si="6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4"/>
        <v>0</v>
      </c>
      <c r="I116" s="32" t="str">
        <f t="shared" si="6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4"/>
        <v>0</v>
      </c>
      <c r="I117" s="32" t="str">
        <f t="shared" si="6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4"/>
        <v>0</v>
      </c>
      <c r="I118" s="32" t="str">
        <f t="shared" si="6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4"/>
        <v>0</v>
      </c>
      <c r="I119" s="32" t="str">
        <f t="shared" si="6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4"/>
        <v>0</v>
      </c>
      <c r="I120" s="32" t="str">
        <f t="shared" si="6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4"/>
        <v>0</v>
      </c>
      <c r="I121" s="32" t="str">
        <f t="shared" si="6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4"/>
        <v>0</v>
      </c>
      <c r="I122" s="32" t="str">
        <f t="shared" si="6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4"/>
        <v>0</v>
      </c>
      <c r="I123" s="32" t="str">
        <f t="shared" si="6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4"/>
        <v>0</v>
      </c>
      <c r="I124" s="32" t="str">
        <f t="shared" si="6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4"/>
        <v>0</v>
      </c>
      <c r="I125" s="32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4"/>
        <v>0</v>
      </c>
      <c r="I126" s="32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4"/>
        <v>0</v>
      </c>
      <c r="I127" s="32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4"/>
        <v>0</v>
      </c>
      <c r="I128" s="32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4"/>
        <v>0</v>
      </c>
      <c r="I129" s="32" t="str">
        <f t="shared" ref="I129:I138" si="7">IF(D129&gt;2999,IF(D129&lt;4000,VLOOKUP(E129,$K$5:$L$10,2),IF(D129&gt;3999,IF(D129&lt;5000,VLOOKUP(E129,$K$12:$L$17,2),IF(D129&gt;4999,VLOOKUP(E129,$K$19:$L$24,2))))),"")</f>
        <v/>
      </c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si="4"/>
        <v>0</v>
      </c>
      <c r="I130" s="32" t="str">
        <f t="shared" si="7"/>
        <v/>
      </c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 t="str">
        <f t="shared" si="7"/>
        <v/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>IF(H131="","",H131+F132-G132)</f>
        <v>0</v>
      </c>
      <c r="I132" s="32" t="str">
        <f t="shared" si="7"/>
        <v/>
      </c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si="7"/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ref="H134:H138" si="8">IF(H133="","",H133+F134-G134)</f>
        <v>0</v>
      </c>
      <c r="I134" s="32" t="str">
        <f t="shared" si="7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8"/>
        <v>0</v>
      </c>
      <c r="I135" s="32" t="str">
        <f t="shared" si="7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8"/>
        <v>0</v>
      </c>
      <c r="I136" s="32" t="str">
        <f t="shared" si="7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8"/>
        <v>0</v>
      </c>
      <c r="I137" s="32" t="str">
        <f t="shared" si="7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8"/>
        <v>0</v>
      </c>
      <c r="I138" s="32" t="str">
        <f t="shared" si="7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0FYSKB2n/x0ZaIrQi5iqJAiaqDkoLG0CXKJNHU8UoQC23hYSQ4SwpA+hqfgjBvZaqMVW2Lbug/hsO075uip1+g==" saltValue="q7hJmN7jO6+oxxyh9ccwig==" spinCount="100000" sheet="1" objects="1" scenarios="1" selectLockedCells="1"/>
  <mergeCells count="4">
    <mergeCell ref="E1:H1"/>
    <mergeCell ref="A1:D1"/>
    <mergeCell ref="A2:D2"/>
    <mergeCell ref="E2:H2"/>
  </mergeCells>
  <phoneticPr fontId="0" type="noConversion"/>
  <conditionalFormatting sqref="E1">
    <cfRule type="containsText" dxfId="87" priority="9" operator="containsText" text="Firma">
      <formula>NOT(ISERROR(SEARCH("Firma",E1)))</formula>
    </cfRule>
    <cfRule type="containsBlanks" dxfId="86" priority="10">
      <formula>LEN(TRIM(E1))=0</formula>
    </cfRule>
  </conditionalFormatting>
  <conditionalFormatting sqref="H4">
    <cfRule type="cellIs" dxfId="85" priority="6" operator="equal">
      <formula>0</formula>
    </cfRule>
    <cfRule type="cellIs" dxfId="84" priority="7" operator="lessThan">
      <formula>0</formula>
    </cfRule>
  </conditionalFormatting>
  <conditionalFormatting sqref="H5:H139">
    <cfRule type="cellIs" dxfId="83" priority="5" operator="lessThan">
      <formula>0</formula>
    </cfRule>
  </conditionalFormatting>
  <conditionalFormatting sqref="A2:B2">
    <cfRule type="containsText" dxfId="82" priority="3" operator="containsText" text="Firma">
      <formula>NOT(ISERROR(SEARCH("Firma",A2)))</formula>
    </cfRule>
    <cfRule type="containsBlanks" dxfId="81" priority="4">
      <formula>LEN(TRIM(A2))=0</formula>
    </cfRule>
  </conditionalFormatting>
  <conditionalFormatting sqref="A1:B1">
    <cfRule type="containsText" dxfId="80" priority="1" operator="containsText" text="Kassabuch / Postbuch / Bankbuch">
      <formula>NOT(ISERROR(SEARCH("Kassabuch / Postbuch / Bankbuch",A1)))</formula>
    </cfRule>
    <cfRule type="containsBlanks" dxfId="79" priority="11">
      <formula>LEN(TRIM(A1))=0</formula>
    </cfRule>
  </conditionalFormatting>
  <dataValidations count="4">
    <dataValidation allowBlank="1" showInputMessage="1" showErrorMessage="1" promptTitle="Titre" prompt="La déscription peut être définie individuellement." sqref="A1:D1"/>
    <dataValidation allowBlank="1" showInputMessage="1" showErrorMessage="1" promptTitle="Nom de la société" prompt="Saisir le nom de l'entreprise comme dans le registre du commerce." sqref="E1:H1"/>
    <dataValidation type="list" allowBlank="1" showInputMessage="1" showErrorMessage="1" prompt="Choisir taux de TVA" sqref="E7:E138">
      <formula1>$K$4:$K$10</formula1>
    </dataValidation>
    <dataValidation type="list" allowBlank="1" showInputMessage="1" showErrorMessage="1" prompt="Choisir taux de TVA" sqref="E5:E6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</xm:f>
          </x14:formula1>
          <x14:formula2>
            <xm:f>'Setting Datum'!$B$3</xm:f>
          </x14:formula2>
          <xm:sqref>A5:A138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57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5" t="str">
        <f>Janvier!I3</f>
        <v>MWST-Code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Septembre!H139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70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1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ref="H71:H129" si="3">IF(H70="","",H70+F71-G71)</f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+iyoAYNHbsDAF5TagDaUwZ+A5/w1zktO4uQdEUo5su0O8Zj1BeBdwh85BBpXd/USe0dAyVseNwjoAeLG7T1UJQ==" saltValue="VPAhdp13QXm6jkyjQBC4zg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20" priority="10" operator="lessThan">
      <formula>0</formula>
    </cfRule>
  </conditionalFormatting>
  <conditionalFormatting sqref="A2">
    <cfRule type="containsText" dxfId="19" priority="7" operator="containsText" text="Firma">
      <formula>NOT(ISERROR(SEARCH("Firma",A2)))</formula>
    </cfRule>
    <cfRule type="containsBlanks" dxfId="18" priority="8">
      <formula>LEN(TRIM(A2))=0</formula>
    </cfRule>
  </conditionalFormatting>
  <conditionalFormatting sqref="A1:B1">
    <cfRule type="containsText" dxfId="17" priority="1" operator="containsText" text="Kassabuch / Postbuch / Bankbuch">
      <formula>NOT(ISERROR(SEARCH("Kassabuch / Postbuch / Bankbuch",A1)))</formula>
    </cfRule>
    <cfRule type="containsBlanks" dxfId="16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5A5DB4C8-E9B3-4555-A073-2456B0D885B4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BF720F93-3A40-420E-B41D-5F3B1CC481B9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Datum'!$B$20</xm:f>
          </x14:formula1>
          <x14:formula2>
            <xm:f>'Setting Datum'!$B$21</xm:f>
          </x14:formula2>
          <xm:sqref>A5:A138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theme="4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58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5" t="str">
        <f>Janvier!I3</f>
        <v>MWST-Code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Octobre!H139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3">IF(H69="","",H69+F70-G70)</f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oGLyHFYB8Uf4KrWIa+muwhp8MWouCQqM6cPwD0+YDSh9Iq17r8+hdZRAlz+7GTDklhohXSkfBLt82A0ROuagjg==" saltValue="C9KVsnMRiTA5hJQqQeGxa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13" priority="10" operator="lessThan">
      <formula>0</formula>
    </cfRule>
  </conditionalFormatting>
  <conditionalFormatting sqref="A2">
    <cfRule type="containsText" dxfId="12" priority="7" operator="containsText" text="Firma">
      <formula>NOT(ISERROR(SEARCH("Firma",A2)))</formula>
    </cfRule>
    <cfRule type="containsBlanks" dxfId="11" priority="8">
      <formula>LEN(TRIM(A2))=0</formula>
    </cfRule>
  </conditionalFormatting>
  <conditionalFormatting sqref="A1:B1">
    <cfRule type="containsText" dxfId="10" priority="1" operator="containsText" text="Kassabuch / Postbuch / Bankbuch">
      <formula>NOT(ISERROR(SEARCH("Kassabuch / Postbuch / Bankbuch",A1)))</formula>
    </cfRule>
    <cfRule type="containsBlanks" dxfId="9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5FD07EFD-719B-4CC6-BE4C-25F6BC158AC6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9F0E8920-799B-4911-9CD9-4B2D57213766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Datum'!$B$22</xm:f>
          </x14:formula1>
          <x14:formula2>
            <xm:f>'Setting Datum'!$B$23</xm:f>
          </x14:formula2>
          <xm:sqref>A5:A138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59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Novembre!H139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9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3">IF(H69="","",H69+F70-G70)</f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aBqShEvhzaKUEOiotH0zSTyXvDb8FlHag9zTtBTyfpj29XluFlaI7MS1bJVL/GC3inGaeZM8i5jssxWHikVHMw==" saltValue="KMfiJy8dFebZAIH8PDsfeA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6" priority="10" operator="lessThan">
      <formula>0</formula>
    </cfRule>
  </conditionalFormatting>
  <conditionalFormatting sqref="A2">
    <cfRule type="containsText" dxfId="5" priority="7" operator="containsText" text="Firma">
      <formula>NOT(ISERROR(SEARCH("Firma",A2)))</formula>
    </cfRule>
    <cfRule type="containsBlanks" dxfId="4" priority="8">
      <formula>LEN(TRIM(A2))=0</formula>
    </cfRule>
  </conditionalFormatting>
  <conditionalFormatting sqref="A1:B1">
    <cfRule type="containsText" dxfId="3" priority="1" operator="containsText" text="Kassabuch / Postbuch / Bankbuch">
      <formula>NOT(ISERROR(SEARCH("Kassabuch / Postbuch / Bankbuch",A1)))</formula>
    </cfRule>
    <cfRule type="containsBlanks" dxfId="2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F010AC7D-9F2E-4414-96C1-5B54FFDA7EF5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0AB3512C-8A4B-46E6-82E3-2E6928978412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Datum'!$B$24</xm:f>
          </x14:formula1>
          <x14:formula2>
            <xm:f>'Setting Datum'!$B$25</xm:f>
          </x14:formula2>
          <xm:sqref>A5:A138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8"/>
  </sheetPr>
  <dimension ref="A1:A9"/>
  <sheetViews>
    <sheetView workbookViewId="0">
      <selection activeCell="A4" sqref="A4"/>
    </sheetView>
  </sheetViews>
  <sheetFormatPr baseColWidth="10" defaultRowHeight="13.2"/>
  <cols>
    <col min="1" max="1" width="5.88671875" bestFit="1" customWidth="1"/>
    <col min="2" max="2" width="9.44140625" bestFit="1" customWidth="1"/>
    <col min="7" max="7" width="12.5546875" bestFit="1" customWidth="1"/>
  </cols>
  <sheetData>
    <row r="1" spans="1:1" ht="36.6">
      <c r="A1" s="40" t="s">
        <v>21</v>
      </c>
    </row>
    <row r="2" spans="1:1" s="48" customFormat="1" ht="13.8">
      <c r="A2" s="47" t="s">
        <v>42</v>
      </c>
    </row>
    <row r="3" spans="1:1" s="48" customFormat="1" ht="13.8">
      <c r="A3" s="47" t="s">
        <v>43</v>
      </c>
    </row>
    <row r="4" spans="1:1" ht="13.8">
      <c r="A4" s="41" t="s">
        <v>22</v>
      </c>
    </row>
    <row r="5" spans="1:1" ht="13.8">
      <c r="A5" s="41" t="s">
        <v>23</v>
      </c>
    </row>
    <row r="6" spans="1:1" ht="13.8">
      <c r="A6" s="41" t="s">
        <v>41</v>
      </c>
    </row>
    <row r="7" spans="1:1" ht="13.8">
      <c r="A7" s="41" t="s">
        <v>24</v>
      </c>
    </row>
    <row r="8" spans="1:1" ht="13.8">
      <c r="A8" s="41" t="s">
        <v>25</v>
      </c>
    </row>
    <row r="9" spans="1:1" ht="13.8">
      <c r="A9" s="41" t="s">
        <v>26</v>
      </c>
    </row>
  </sheetData>
  <sheetProtection algorithmName="SHA-512" hashValue="nocUf5gseTAE565zfKo3HRA38gNRTJlxTG4LTqXIZ4p2JYRijvjEFss5C2W1rgqWZnJxAUGXrOHPI0Gi156Usg==" saltValue="1D9DVxu3+QLmIKlghomdwA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FFF00"/>
  </sheetPr>
  <dimension ref="A1:C25"/>
  <sheetViews>
    <sheetView workbookViewId="0">
      <selection activeCell="E17" sqref="E17"/>
    </sheetView>
  </sheetViews>
  <sheetFormatPr baseColWidth="10" defaultRowHeight="13.2"/>
  <sheetData>
    <row r="1" spans="1:3">
      <c r="A1" s="42" t="s">
        <v>27</v>
      </c>
      <c r="B1" s="45">
        <v>2024</v>
      </c>
    </row>
    <row r="2" spans="1:3">
      <c r="A2" s="74" t="s">
        <v>28</v>
      </c>
      <c r="B2" s="43">
        <f>DATE($B$1,1,1)</f>
        <v>45292</v>
      </c>
    </row>
    <row r="3" spans="1:3">
      <c r="A3" s="74"/>
      <c r="B3" s="43">
        <f>DATE($B$1,1,31)</f>
        <v>45322</v>
      </c>
    </row>
    <row r="4" spans="1:3">
      <c r="A4" s="74" t="s">
        <v>29</v>
      </c>
      <c r="B4" s="43">
        <f>DATE($B$1,2,1)</f>
        <v>45323</v>
      </c>
    </row>
    <row r="5" spans="1:3">
      <c r="A5" s="74"/>
      <c r="B5" s="46">
        <f>DATE($B$1,2,29)</f>
        <v>45351</v>
      </c>
      <c r="C5" s="44" t="s">
        <v>40</v>
      </c>
    </row>
    <row r="6" spans="1:3">
      <c r="A6" s="74" t="s">
        <v>30</v>
      </c>
      <c r="B6" s="43">
        <f>DATE($B$1,3,1)</f>
        <v>45352</v>
      </c>
    </row>
    <row r="7" spans="1:3">
      <c r="A7" s="74"/>
      <c r="B7" s="43">
        <f>DATE($B$1,3,31)</f>
        <v>45382</v>
      </c>
    </row>
    <row r="8" spans="1:3">
      <c r="A8" s="74" t="s">
        <v>31</v>
      </c>
      <c r="B8" s="43">
        <f>DATE($B$1,4,1)</f>
        <v>45383</v>
      </c>
    </row>
    <row r="9" spans="1:3">
      <c r="A9" s="74"/>
      <c r="B9" s="43">
        <f>DATE($B$1,4,30)</f>
        <v>45412</v>
      </c>
    </row>
    <row r="10" spans="1:3">
      <c r="A10" s="74" t="s">
        <v>32</v>
      </c>
      <c r="B10" s="43">
        <f>DATE($B$1,5,1)</f>
        <v>45413</v>
      </c>
    </row>
    <row r="11" spans="1:3">
      <c r="A11" s="74"/>
      <c r="B11" s="43">
        <f>DATE($B$1,5,31)</f>
        <v>45443</v>
      </c>
    </row>
    <row r="12" spans="1:3">
      <c r="A12" s="74" t="s">
        <v>33</v>
      </c>
      <c r="B12" s="43">
        <f>DATE($B$1,6,1)</f>
        <v>45444</v>
      </c>
    </row>
    <row r="13" spans="1:3">
      <c r="A13" s="74"/>
      <c r="B13" s="43">
        <f>DATE($B$1,6,30)</f>
        <v>45473</v>
      </c>
    </row>
    <row r="14" spans="1:3">
      <c r="A14" s="74" t="s">
        <v>34</v>
      </c>
      <c r="B14" s="43">
        <f>DATE($B$1,7,1)</f>
        <v>45474</v>
      </c>
    </row>
    <row r="15" spans="1:3">
      <c r="A15" s="74"/>
      <c r="B15" s="43">
        <f>DATE($B$1,7,31)</f>
        <v>45504</v>
      </c>
    </row>
    <row r="16" spans="1:3">
      <c r="A16" s="74" t="s">
        <v>35</v>
      </c>
      <c r="B16" s="43">
        <f>DATE($B$1,8,1)</f>
        <v>45505</v>
      </c>
    </row>
    <row r="17" spans="1:2">
      <c r="A17" s="74"/>
      <c r="B17" s="43">
        <f>DATE($B$1,8,31)</f>
        <v>45535</v>
      </c>
    </row>
    <row r="18" spans="1:2">
      <c r="A18" s="74" t="s">
        <v>36</v>
      </c>
      <c r="B18" s="43">
        <f>DATE($B$1,9,1)</f>
        <v>45536</v>
      </c>
    </row>
    <row r="19" spans="1:2">
      <c r="A19" s="74"/>
      <c r="B19" s="43">
        <f>DATE($B$1,9,30)</f>
        <v>45565</v>
      </c>
    </row>
    <row r="20" spans="1:2">
      <c r="A20" s="74" t="s">
        <v>37</v>
      </c>
      <c r="B20" s="43">
        <f>DATE($B$1,10,1)</f>
        <v>45566</v>
      </c>
    </row>
    <row r="21" spans="1:2">
      <c r="A21" s="74"/>
      <c r="B21" s="43">
        <f>DATE($B$1,10,31)</f>
        <v>45596</v>
      </c>
    </row>
    <row r="22" spans="1:2">
      <c r="A22" s="74" t="s">
        <v>38</v>
      </c>
      <c r="B22" s="43">
        <f>DATE($B$1,11,1)</f>
        <v>45597</v>
      </c>
    </row>
    <row r="23" spans="1:2">
      <c r="A23" s="74"/>
      <c r="B23" s="43">
        <f>DATE($B$1,11,30)</f>
        <v>45626</v>
      </c>
    </row>
    <row r="24" spans="1:2">
      <c r="A24" s="74" t="s">
        <v>39</v>
      </c>
      <c r="B24" s="43">
        <f>DATE($B$1,12,1)</f>
        <v>45627</v>
      </c>
    </row>
    <row r="25" spans="1:2">
      <c r="A25" s="74"/>
      <c r="B25" s="43">
        <f>DATE($B$1,12,31)</f>
        <v>45657</v>
      </c>
    </row>
  </sheetData>
  <sheetProtection algorithmName="SHA-512" hashValue="3jGzOUQuxZI+bEEpce79y8EcEQrliDC2N6PlwuuD13slorM+mfOfcggQr+wSa3Sa5ePOuUzuj4f6iW7rsCGgbg==" saltValue="EJen5lzJzNvPkgLO3ClE6g==" spinCount="100000" sheet="1" objects="1" scenarios="1"/>
  <mergeCells count="12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2.66406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50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5" t="str">
        <f>Janvier!I3</f>
        <v>MWST-Code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Janvier!H139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36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ref="I37:I64" si="2">IF(D37&gt;2999,IF(D37&lt;4000,VLOOKUP(E37,$K$5:$L$10,2),IF(D37&gt;3999,IF(D37&lt;5000,VLOOKUP(E37,$K$12:$L$17,2),IF(D37&gt;4999,VLOOKUP(E37,$K$19:$L$24,2))))),"")</f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2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2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2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2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2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2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2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2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2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2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2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2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2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2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2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2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>IF(H53="","",H53+F54-G54)</f>
        <v>0</v>
      </c>
      <c r="I54" s="32" t="str">
        <f t="shared" si="2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2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2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2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2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2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2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2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2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2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2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96" si="3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33" si="4">IF(H65="","",H65+F66-G66)</f>
        <v>0</v>
      </c>
      <c r="I66" s="32" t="str">
        <f t="shared" si="3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4"/>
        <v>0</v>
      </c>
      <c r="I67" s="32" t="str">
        <f t="shared" si="3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4"/>
        <v>0</v>
      </c>
      <c r="I68" s="32" t="str">
        <f t="shared" si="3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4"/>
        <v>0</v>
      </c>
      <c r="I69" s="32" t="str">
        <f t="shared" si="3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4"/>
        <v>0</v>
      </c>
      <c r="I70" s="32" t="str">
        <f t="shared" si="3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4"/>
        <v>0</v>
      </c>
      <c r="I71" s="32" t="str">
        <f t="shared" si="3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4"/>
        <v>0</v>
      </c>
      <c r="I72" s="32" t="str">
        <f t="shared" si="3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4"/>
        <v>0</v>
      </c>
      <c r="I73" s="32" t="str">
        <f t="shared" si="3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4"/>
        <v>0</v>
      </c>
      <c r="I74" s="32" t="str">
        <f t="shared" si="3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4"/>
        <v>0</v>
      </c>
      <c r="I75" s="32" t="str">
        <f t="shared" si="3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4"/>
        <v>0</v>
      </c>
      <c r="I76" s="32" t="str">
        <f t="shared" si="3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4"/>
        <v>0</v>
      </c>
      <c r="I77" s="32" t="str">
        <f t="shared" si="3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4"/>
        <v>0</v>
      </c>
      <c r="I78" s="32" t="str">
        <f t="shared" si="3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4"/>
        <v>0</v>
      </c>
      <c r="I79" s="32" t="str">
        <f t="shared" si="3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4"/>
        <v>0</v>
      </c>
      <c r="I80" s="32" t="str">
        <f t="shared" si="3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4"/>
        <v>0</v>
      </c>
      <c r="I81" s="32" t="str">
        <f t="shared" si="3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4"/>
        <v>0</v>
      </c>
      <c r="I82" s="32" t="str">
        <f t="shared" si="3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4"/>
        <v>0</v>
      </c>
      <c r="I83" s="32" t="str">
        <f t="shared" si="3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4"/>
        <v>0</v>
      </c>
      <c r="I84" s="32" t="str">
        <f t="shared" si="3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4"/>
        <v>0</v>
      </c>
      <c r="I85" s="32" t="str">
        <f t="shared" si="3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4"/>
        <v>0</v>
      </c>
      <c r="I86" s="32" t="str">
        <f t="shared" si="3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4"/>
        <v>0</v>
      </c>
      <c r="I87" s="32" t="str">
        <f t="shared" si="3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4"/>
        <v>0</v>
      </c>
      <c r="I88" s="32" t="str">
        <f t="shared" si="3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4"/>
        <v>0</v>
      </c>
      <c r="I89" s="32" t="str">
        <f t="shared" si="3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4"/>
        <v>0</v>
      </c>
      <c r="I90" s="32" t="str">
        <f t="shared" si="3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4"/>
        <v>0</v>
      </c>
      <c r="I91" s="32" t="str">
        <f t="shared" si="3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4"/>
        <v>0</v>
      </c>
      <c r="I92" s="32" t="str">
        <f t="shared" si="3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4"/>
        <v>0</v>
      </c>
      <c r="I93" s="32" t="str">
        <f t="shared" si="3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4"/>
        <v>0</v>
      </c>
      <c r="I94" s="32" t="str">
        <f t="shared" si="3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4"/>
        <v>0</v>
      </c>
      <c r="I95" s="32" t="str">
        <f t="shared" si="3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4"/>
        <v>0</v>
      </c>
      <c r="I96" s="32" t="str">
        <f t="shared" si="3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4"/>
        <v>0</v>
      </c>
      <c r="I97" s="32" t="str">
        <f t="shared" ref="I97:I132" si="5">IF(D97&gt;2999,IF(D97&lt;4000,VLOOKUP(E97,$K$5:$L$10,2),IF(D97&gt;3999,IF(D97&lt;5000,VLOOKUP(E97,$K$12:$L$17,2),IF(D97&gt;4999,VLOOKUP(E97,$K$19:$L$24,2))))),"")</f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4"/>
        <v>0</v>
      </c>
      <c r="I98" s="32" t="str">
        <f t="shared" si="5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4"/>
        <v>0</v>
      </c>
      <c r="I99" s="32" t="str">
        <f t="shared" si="5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4"/>
        <v>0</v>
      </c>
      <c r="I100" s="32" t="str">
        <f t="shared" si="5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4"/>
        <v>0</v>
      </c>
      <c r="I101" s="32" t="str">
        <f t="shared" si="5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4"/>
        <v>0</v>
      </c>
      <c r="I102" s="32" t="str">
        <f t="shared" si="5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4"/>
        <v>0</v>
      </c>
      <c r="I103" s="32" t="str">
        <f t="shared" si="5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4"/>
        <v>0</v>
      </c>
      <c r="I104" s="32" t="str">
        <f t="shared" si="5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4"/>
        <v>0</v>
      </c>
      <c r="I105" s="32" t="str">
        <f t="shared" si="5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4"/>
        <v>0</v>
      </c>
      <c r="I106" s="32" t="str">
        <f t="shared" si="5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4"/>
        <v>0</v>
      </c>
      <c r="I107" s="32" t="str">
        <f t="shared" si="5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4"/>
        <v>0</v>
      </c>
      <c r="I108" s="32" t="str">
        <f t="shared" si="5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4"/>
        <v>0</v>
      </c>
      <c r="I109" s="32" t="str">
        <f t="shared" si="5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4"/>
        <v>0</v>
      </c>
      <c r="I110" s="32" t="str">
        <f t="shared" si="5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4"/>
        <v>0</v>
      </c>
      <c r="I111" s="32" t="str">
        <f t="shared" si="5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4"/>
        <v>0</v>
      </c>
      <c r="I112" s="32" t="str">
        <f t="shared" si="5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4"/>
        <v>0</v>
      </c>
      <c r="I113" s="32" t="str">
        <f t="shared" si="5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4"/>
        <v>0</v>
      </c>
      <c r="I114" s="32" t="str">
        <f t="shared" si="5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4"/>
        <v>0</v>
      </c>
      <c r="I115" s="32" t="str">
        <f t="shared" si="5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4"/>
        <v>0</v>
      </c>
      <c r="I116" s="32" t="str">
        <f t="shared" si="5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4"/>
        <v>0</v>
      </c>
      <c r="I117" s="32" t="str">
        <f t="shared" si="5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4"/>
        <v>0</v>
      </c>
      <c r="I118" s="32" t="str">
        <f t="shared" si="5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4"/>
        <v>0</v>
      </c>
      <c r="I119" s="32" t="str">
        <f t="shared" si="5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4"/>
        <v>0</v>
      </c>
      <c r="I120" s="32" t="str">
        <f t="shared" si="5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4"/>
        <v>0</v>
      </c>
      <c r="I121" s="32" t="str">
        <f t="shared" si="5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4"/>
        <v>0</v>
      </c>
      <c r="I122" s="32" t="str">
        <f t="shared" si="5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4"/>
        <v>0</v>
      </c>
      <c r="I123" s="32" t="str">
        <f t="shared" si="5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4"/>
        <v>0</v>
      </c>
      <c r="I124" s="32" t="str">
        <f t="shared" si="5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4"/>
        <v>0</v>
      </c>
      <c r="I125" s="32" t="str">
        <f t="shared" si="5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4"/>
        <v>0</v>
      </c>
      <c r="I126" s="32" t="str">
        <f t="shared" si="5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4"/>
        <v>0</v>
      </c>
      <c r="I127" s="32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9"/>
      <c r="C128" s="39"/>
      <c r="D128" s="20"/>
      <c r="E128" s="24"/>
      <c r="F128" s="21"/>
      <c r="G128" s="21"/>
      <c r="H128" s="11">
        <f>IF(H127="","",H127+F128-G128)</f>
        <v>0</v>
      </c>
      <c r="I128" s="32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4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>IF(H130="","",H130+F131-G131)</f>
        <v>0</v>
      </c>
      <c r="I131" s="32" t="str">
        <f t="shared" si="5"/>
        <v/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 t="str">
        <f t="shared" si="5"/>
        <v/>
      </c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6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ref="H134:H138" si="7">IF(H133="","",H133+F134-G134)</f>
        <v>0</v>
      </c>
      <c r="I134" s="32" t="str">
        <f t="shared" si="6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7"/>
        <v>0</v>
      </c>
      <c r="I135" s="32" t="str">
        <f t="shared" si="6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7"/>
        <v>0</v>
      </c>
      <c r="I136" s="32" t="str">
        <f t="shared" si="6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7"/>
        <v>0</v>
      </c>
      <c r="I137" s="32" t="str">
        <f t="shared" si="6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7"/>
        <v>0</v>
      </c>
      <c r="I138" s="32" t="str">
        <f t="shared" si="6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u8FqfOFAd5z8Kn0ElXMCiiqZteix2BCpYTZZY6dS0dVBZES/PbKeJi5FoP2AmrekIDmHYuikgdZ85EUCLM3pcg==" saltValue="6DYVyVvLa34M4t8fByQkd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78" priority="17" operator="lessThan">
      <formula>0</formula>
    </cfRule>
  </conditionalFormatting>
  <conditionalFormatting sqref="A2">
    <cfRule type="containsText" dxfId="77" priority="10" operator="containsText" text="Firma">
      <formula>NOT(ISERROR(SEARCH("Firma",A2)))</formula>
    </cfRule>
    <cfRule type="containsBlanks" dxfId="76" priority="11">
      <formula>LEN(TRIM(A2))=0</formula>
    </cfRule>
  </conditionalFormatting>
  <conditionalFormatting sqref="A1:B1">
    <cfRule type="containsText" dxfId="75" priority="3" operator="containsText" text="Kassabuch / Postbuch / Bankbuch">
      <formula>NOT(ISERROR(SEARCH("Kassabuch / Postbuch / Bankbuch",A1)))</formula>
    </cfRule>
    <cfRule type="containsBlanks" dxfId="74" priority="4">
      <formula>LEN(TRIM(A1))=0</formula>
    </cfRule>
  </conditionalFormatting>
  <conditionalFormatting sqref="E1">
    <cfRule type="containsText" dxfId="73" priority="1" operator="containsText" text="Firma">
      <formula>NOT(ISERROR(SEARCH("Firma",E1)))</formula>
    </cfRule>
    <cfRule type="containsBlanks" dxfId="72" priority="2">
      <formula>LEN(TRIM(E1))=0</formula>
    </cfRule>
  </conditionalFormatting>
  <dataValidations count="3">
    <dataValidation allowBlank="1" showErrorMessage="1" promptTitle="Nom de la société" prompt="Peut être saisi dans la feuille de calcul &quot;janvier&quot;." sqref="E1:H1"/>
    <dataValidation allowBlank="1" showErrorMessage="1" promptTitle="Titre" prompt="Peut être saisi dans la feuille de calcul &quot;janvier&quot;.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Firma" id="{2F0808A0-46D3-45C8-803B-4FEC7E67204B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7" id="{9463C993-F20A-4D62-868C-E023837882D0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Datum'!$B$4</xm:f>
          </x14:formula1>
          <x14:formula2>
            <xm:f>'Setting Datum'!$B$5</xm:f>
          </x14:formula2>
          <xm:sqref>A5:A138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theme="4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51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Février!H139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36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ref="I37:I68" si="2">IF(D37&gt;2999,IF(D37&lt;4000,VLOOKUP(E37,$K$5:$L$10,2),IF(D37&gt;3999,IF(D37&lt;5000,VLOOKUP(E37,$K$12:$L$17,2),IF(D37&gt;4999,VLOOKUP(E37,$K$19:$L$24,2))))),"")</f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2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2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2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2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2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2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2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2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2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2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2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2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2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2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2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2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2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2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2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2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2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2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2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2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2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2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2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2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96" si="3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4">IF(H69="","",H69+F70-G70)</f>
        <v>0</v>
      </c>
      <c r="I70" s="32" t="str">
        <f t="shared" si="3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4"/>
        <v>0</v>
      </c>
      <c r="I71" s="32" t="str">
        <f t="shared" si="3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4"/>
        <v>0</v>
      </c>
      <c r="I72" s="32" t="str">
        <f t="shared" si="3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4"/>
        <v>0</v>
      </c>
      <c r="I73" s="32" t="str">
        <f t="shared" si="3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4"/>
        <v>0</v>
      </c>
      <c r="I74" s="32" t="str">
        <f t="shared" si="3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4"/>
        <v>0</v>
      </c>
      <c r="I75" s="32" t="str">
        <f t="shared" si="3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4"/>
        <v>0</v>
      </c>
      <c r="I76" s="32" t="str">
        <f t="shared" si="3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4"/>
        <v>0</v>
      </c>
      <c r="I77" s="32" t="str">
        <f t="shared" si="3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4"/>
        <v>0</v>
      </c>
      <c r="I78" s="32" t="str">
        <f t="shared" si="3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4"/>
        <v>0</v>
      </c>
      <c r="I79" s="32" t="str">
        <f t="shared" si="3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4"/>
        <v>0</v>
      </c>
      <c r="I80" s="32" t="str">
        <f t="shared" si="3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4"/>
        <v>0</v>
      </c>
      <c r="I81" s="32" t="str">
        <f t="shared" si="3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4"/>
        <v>0</v>
      </c>
      <c r="I82" s="32" t="str">
        <f t="shared" si="3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4"/>
        <v>0</v>
      </c>
      <c r="I83" s="32" t="str">
        <f t="shared" si="3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4"/>
        <v>0</v>
      </c>
      <c r="I84" s="32" t="str">
        <f t="shared" si="3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4"/>
        <v>0</v>
      </c>
      <c r="I85" s="32" t="str">
        <f t="shared" si="3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4"/>
        <v>0</v>
      </c>
      <c r="I86" s="32" t="str">
        <f t="shared" si="3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4"/>
        <v>0</v>
      </c>
      <c r="I87" s="32" t="str">
        <f t="shared" si="3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4"/>
        <v>0</v>
      </c>
      <c r="I88" s="32" t="str">
        <f t="shared" si="3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4"/>
        <v>0</v>
      </c>
      <c r="I89" s="32" t="str">
        <f t="shared" si="3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4"/>
        <v>0</v>
      </c>
      <c r="I90" s="32" t="str">
        <f t="shared" si="3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4"/>
        <v>0</v>
      </c>
      <c r="I91" s="32" t="str">
        <f t="shared" si="3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4"/>
        <v>0</v>
      </c>
      <c r="I92" s="32" t="str">
        <f t="shared" si="3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4"/>
        <v>0</v>
      </c>
      <c r="I93" s="32" t="str">
        <f t="shared" si="3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4"/>
        <v>0</v>
      </c>
      <c r="I94" s="32" t="str">
        <f t="shared" si="3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4"/>
        <v>0</v>
      </c>
      <c r="I95" s="32" t="str">
        <f t="shared" si="3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4"/>
        <v>0</v>
      </c>
      <c r="I96" s="32" t="str">
        <f t="shared" si="3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4"/>
        <v>0</v>
      </c>
      <c r="I97" s="32" t="str">
        <f t="shared" ref="I97:I128" si="5">IF(D97&gt;2999,IF(D97&lt;4000,VLOOKUP(E97,$K$5:$L$10,2),IF(D97&gt;3999,IF(D97&lt;5000,VLOOKUP(E97,$K$12:$L$17,2),IF(D97&gt;4999,VLOOKUP(E97,$K$19:$L$24,2))))),"")</f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4"/>
        <v>0</v>
      </c>
      <c r="I98" s="32" t="str">
        <f t="shared" si="5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4"/>
        <v>0</v>
      </c>
      <c r="I99" s="32" t="str">
        <f t="shared" si="5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4"/>
        <v>0</v>
      </c>
      <c r="I100" s="32" t="str">
        <f t="shared" si="5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4"/>
        <v>0</v>
      </c>
      <c r="I101" s="32" t="str">
        <f t="shared" si="5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4"/>
        <v>0</v>
      </c>
      <c r="I102" s="32" t="str">
        <f t="shared" si="5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4"/>
        <v>0</v>
      </c>
      <c r="I103" s="32" t="str">
        <f t="shared" si="5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4"/>
        <v>0</v>
      </c>
      <c r="I104" s="32" t="str">
        <f t="shared" si="5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4"/>
        <v>0</v>
      </c>
      <c r="I105" s="32" t="str">
        <f t="shared" si="5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4"/>
        <v>0</v>
      </c>
      <c r="I106" s="32" t="str">
        <f t="shared" si="5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4"/>
        <v>0</v>
      </c>
      <c r="I107" s="32" t="str">
        <f t="shared" si="5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4"/>
        <v>0</v>
      </c>
      <c r="I108" s="32" t="str">
        <f t="shared" si="5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4"/>
        <v>0</v>
      </c>
      <c r="I109" s="32" t="str">
        <f t="shared" si="5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4"/>
        <v>0</v>
      </c>
      <c r="I110" s="32" t="str">
        <f t="shared" si="5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4"/>
        <v>0</v>
      </c>
      <c r="I111" s="32" t="str">
        <f t="shared" si="5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4"/>
        <v>0</v>
      </c>
      <c r="I112" s="32" t="str">
        <f t="shared" si="5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4"/>
        <v>0</v>
      </c>
      <c r="I113" s="32" t="str">
        <f t="shared" si="5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4"/>
        <v>0</v>
      </c>
      <c r="I114" s="32" t="str">
        <f t="shared" si="5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4"/>
        <v>0</v>
      </c>
      <c r="I115" s="32" t="str">
        <f t="shared" si="5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4"/>
        <v>0</v>
      </c>
      <c r="I116" s="32" t="str">
        <f t="shared" si="5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4"/>
        <v>0</v>
      </c>
      <c r="I117" s="32" t="str">
        <f t="shared" si="5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4"/>
        <v>0</v>
      </c>
      <c r="I118" s="32" t="str">
        <f t="shared" si="5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4"/>
        <v>0</v>
      </c>
      <c r="I119" s="32" t="str">
        <f t="shared" si="5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4"/>
        <v>0</v>
      </c>
      <c r="I120" s="32" t="str">
        <f t="shared" si="5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4"/>
        <v>0</v>
      </c>
      <c r="I121" s="32" t="str">
        <f t="shared" si="5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4"/>
        <v>0</v>
      </c>
      <c r="I122" s="32" t="str">
        <f t="shared" si="5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4"/>
        <v>0</v>
      </c>
      <c r="I123" s="32" t="str">
        <f t="shared" si="5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4"/>
        <v>0</v>
      </c>
      <c r="I124" s="32" t="str">
        <f t="shared" si="5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4"/>
        <v>0</v>
      </c>
      <c r="I125" s="32" t="str">
        <f t="shared" si="5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4"/>
        <v>0</v>
      </c>
      <c r="I126" s="32" t="str">
        <f t="shared" si="5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4"/>
        <v>0</v>
      </c>
      <c r="I127" s="32" t="str">
        <f t="shared" si="5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4"/>
        <v>0</v>
      </c>
      <c r="I128" s="32" t="str">
        <f t="shared" si="5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4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3" si="6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6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6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6"/>
        <v>0</v>
      </c>
      <c r="I133" s="32" t="str">
        <f t="shared" ref="I133:I138" si="7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ref="H134:H138" si="8">IF(H133="","",H133+F134-G134)</f>
        <v>0</v>
      </c>
      <c r="I134" s="32" t="str">
        <f t="shared" si="7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8"/>
        <v>0</v>
      </c>
      <c r="I135" s="32" t="str">
        <f t="shared" si="7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8"/>
        <v>0</v>
      </c>
      <c r="I136" s="32" t="str">
        <f t="shared" si="7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8"/>
        <v>0</v>
      </c>
      <c r="I137" s="32" t="str">
        <f t="shared" si="7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8"/>
        <v>0</v>
      </c>
      <c r="I138" s="32" t="str">
        <f t="shared" si="7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flkIV4fEkfcFjqkscRNJEVDTF6U4RPsCkExIvp3eJC176OEnhicKL9qAii4BR8xwFmqOvaw4lrgPo4haM+RYXw==" saltValue="bxHLZy7zT82YWUXQp0rv4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69" priority="14" operator="lessThan">
      <formula>0</formula>
    </cfRule>
  </conditionalFormatting>
  <conditionalFormatting sqref="A2">
    <cfRule type="containsText" dxfId="68" priority="9" operator="containsText" text="Firma">
      <formula>NOT(ISERROR(SEARCH("Firma",A2)))</formula>
    </cfRule>
    <cfRule type="containsBlanks" dxfId="67" priority="10">
      <formula>LEN(TRIM(A2))=0</formula>
    </cfRule>
  </conditionalFormatting>
  <conditionalFormatting sqref="A1:B1">
    <cfRule type="containsText" dxfId="66" priority="1" operator="containsText" text="Kassabuch / Postbuch / Bankbuch">
      <formula>NOT(ISERROR(SEARCH("Kassabuch / Postbuch / Bankbuch",A1)))</formula>
    </cfRule>
    <cfRule type="containsBlanks" dxfId="65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Firma" id="{D7113D4D-01FD-4D76-B7ED-2A774CF6FA41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7" id="{169A9F8D-509A-4C17-99FE-92D94D6BFD64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Datum'!$B$6</xm:f>
          </x14:formula1>
          <x14:formula2>
            <xm:f>'Setting Datum'!$B$7</xm:f>
          </x14:formula2>
          <xm:sqref>A5:A138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52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Mars!H139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70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1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ref="H71:H129" si="3">IF(H70="","",H70+F71-G71)</f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S8w8t2YPybOV+iApRFTP1XNUnXu22wwF5f43usBOn1J1bHDUBvJjMdl3QeRwr9OMvhinSwdPlnhouonOT3xt4g==" saltValue="zPebycYsZEEiOe9VDpgdF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62" priority="10" operator="lessThan">
      <formula>0</formula>
    </cfRule>
  </conditionalFormatting>
  <conditionalFormatting sqref="A2">
    <cfRule type="containsText" dxfId="61" priority="7" operator="containsText" text="Firma">
      <formula>NOT(ISERROR(SEARCH("Firma",A2)))</formula>
    </cfRule>
    <cfRule type="containsBlanks" dxfId="60" priority="8">
      <formula>LEN(TRIM(A2))=0</formula>
    </cfRule>
  </conditionalFormatting>
  <conditionalFormatting sqref="A1:B1">
    <cfRule type="containsText" dxfId="59" priority="1" operator="containsText" text="Kassabuch / Postbuch / Bankbuch">
      <formula>NOT(ISERROR(SEARCH("Kassabuch / Postbuch / Bankbuch",A1)))</formula>
    </cfRule>
    <cfRule type="containsBlanks" dxfId="58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FCF31F6F-4BE4-4C76-BA11-B4688DD05CBB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72BBF2C5-B92D-4070-865E-623A38665C74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Datum'!$B$8</xm:f>
          </x14:formula1>
          <x14:formula2>
            <xm:f>'Setting Datum'!$B$9</xm:f>
          </x14:formula2>
          <xm:sqref>A5:A138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4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tr">
        <f ca="1">MID(CELL("dateiname",A4),SEARCH("]",CELL("dateiname",A4))+1,100)</f>
        <v>Mai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Avril!H139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4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128" si="2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29" si="3">IF(H65="","",H65+F66-G66)</f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3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3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DWLM9oY8kWSuwOlWFtOgPWdJj3NhFCKquJDRtrPjXVslV4H341QN8aZ6/Bhpz+29JEupOyqQtR2SSCcB1REaGg==" saltValue="cIkzxzUXH59ShExxZm1Bjw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55" priority="10" operator="lessThan">
      <formula>0</formula>
    </cfRule>
  </conditionalFormatting>
  <conditionalFormatting sqref="A2">
    <cfRule type="containsText" dxfId="54" priority="7" operator="containsText" text="Firma">
      <formula>NOT(ISERROR(SEARCH("Firma",A2)))</formula>
    </cfRule>
    <cfRule type="containsBlanks" dxfId="53" priority="8">
      <formula>LEN(TRIM(A2))=0</formula>
    </cfRule>
  </conditionalFormatting>
  <conditionalFormatting sqref="A1:B1">
    <cfRule type="containsText" dxfId="52" priority="1" operator="containsText" text="Kassabuch / Postbuch / Bankbuch">
      <formula>NOT(ISERROR(SEARCH("Kassabuch / Postbuch / Bankbuch",A1)))</formula>
    </cfRule>
    <cfRule type="containsBlanks" dxfId="51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E899F251-5E51-4E37-9DFA-59CB3121049D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388C2C6F-ED70-4AD6-8E3E-0561601DF7D2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Datum'!$B$10</xm:f>
          </x14:formula1>
          <x14:formula2>
            <xm:f>'Setting Datum'!$B$11</xm:f>
          </x14:formula2>
          <xm:sqref>A5:A138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53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Mai!H139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4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128" si="2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29" si="3">IF(H65="","",H65+F66-G66)</f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3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3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KRc0uq0EoA8vnnRoM1BZDfIjPU1pkXYYHlfVA4jnBpXhyGltDzhH8e6Eae45L5LRfx3Nxcclcj7ZroLD3k67cA==" saltValue="QI/lI3Y9XFNCOfIXG4d3Yg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48" priority="10" operator="lessThan">
      <formula>0</formula>
    </cfRule>
  </conditionalFormatting>
  <conditionalFormatting sqref="A2">
    <cfRule type="containsText" dxfId="47" priority="7" operator="containsText" text="Firma">
      <formula>NOT(ISERROR(SEARCH("Firma",A2)))</formula>
    </cfRule>
    <cfRule type="containsBlanks" dxfId="46" priority="8">
      <formula>LEN(TRIM(A2))=0</formula>
    </cfRule>
  </conditionalFormatting>
  <conditionalFormatting sqref="A1:B1">
    <cfRule type="containsText" dxfId="45" priority="1" operator="containsText" text="Kassabuch / Postbuch / Bankbuch">
      <formula>NOT(ISERROR(SEARCH("Kassabuch / Postbuch / Bankbuch",A1)))</formula>
    </cfRule>
    <cfRule type="containsBlanks" dxfId="44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773D6B94-7BD5-4E0D-BEC9-1731802452C3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9D57F7B9-8363-40EE-879E-842E92DF6C5B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Datum'!$B$12</xm:f>
          </x14:formula1>
          <x14:formula2>
            <xm:f>'Setting Datum'!$B$13</xm:f>
          </x14:formula2>
          <xm:sqref>A5:A138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4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54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Juin!H139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4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128" si="2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29" si="3">IF(H65="","",H65+F66-G66)</f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3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3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5yZ7i24unRbIu3LNg0DhyGojPhOCKA4yTZF6FqyCeqrx7Qfgp3GYzkwnBP/jWlZy1iRqmBuTSF3Z8oIAy6t6lA==" saltValue="JXgdA6BL3cD7xyFADk4iE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41" priority="10" operator="lessThan">
      <formula>0</formula>
    </cfRule>
  </conditionalFormatting>
  <conditionalFormatting sqref="A2">
    <cfRule type="containsText" dxfId="40" priority="7" operator="containsText" text="Firma">
      <formula>NOT(ISERROR(SEARCH("Firma",A2)))</formula>
    </cfRule>
    <cfRule type="containsBlanks" dxfId="39" priority="8">
      <formula>LEN(TRIM(A2))=0</formula>
    </cfRule>
  </conditionalFormatting>
  <conditionalFormatting sqref="A1:B1">
    <cfRule type="containsText" dxfId="38" priority="1" operator="containsText" text="Kassabuch / Postbuch / Bankbuch">
      <formula>NOT(ISERROR(SEARCH("Kassabuch / Postbuch / Bankbuch",A1)))</formula>
    </cfRule>
    <cfRule type="containsBlanks" dxfId="37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216A0232-C277-4BC6-8499-6BAA90A112FC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7D65DA82-465F-4C2C-8C02-04807C31E546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Datum'!$B$14</xm:f>
          </x14:formula1>
          <x14:formula2>
            <xm:f>'Setting Datum'!$B$15</xm:f>
          </x14:formula2>
          <xm:sqref>A5:A138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55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0" t="s">
        <v>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Juillet!H139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3">IF(H69="","",H69+F70-G70)</f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BpR9qNFK9UnQgsq9kWQuwHKUcBjepSinjNjSD2Yb3p1qYlKU7DlbEn/9SDmm5u/z+sLC2LyDmIiqEtO83sDmQQ==" saltValue="gs5fvtwKGhYRrrUWkCVJcA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34" priority="10" operator="lessThan">
      <formula>0</formula>
    </cfRule>
  </conditionalFormatting>
  <conditionalFormatting sqref="A2">
    <cfRule type="containsText" dxfId="33" priority="7" operator="containsText" text="Firma">
      <formula>NOT(ISERROR(SEARCH("Firma",A2)))</formula>
    </cfRule>
    <cfRule type="containsBlanks" dxfId="32" priority="8">
      <formula>LEN(TRIM(A2))=0</formula>
    </cfRule>
  </conditionalFormatting>
  <conditionalFormatting sqref="A1:B1">
    <cfRule type="containsText" dxfId="31" priority="1" operator="containsText" text="Kassabuch / Postbuch / Bankbuch">
      <formula>NOT(ISERROR(SEARCH("Kassabuch / Postbuch / Bankbuch",A1)))</formula>
    </cfRule>
    <cfRule type="containsBlanks" dxfId="30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B6FCBA0F-7A8B-4CEF-BD45-73422CF446D7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D5C3B442-C9FB-444C-9DCA-67B4DC3832AE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Datum'!$B$16</xm:f>
          </x14:formula1>
          <x14:formula2>
            <xm:f>'Setting Datum'!$B$17</xm:f>
          </x14:formula2>
          <xm:sqref>A5:A138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4"/>
  </sheetPr>
  <dimension ref="A1:AA139"/>
  <sheetViews>
    <sheetView showGridLines="0" zoomScaleNormal="100" workbookViewId="0">
      <pane ySplit="4" topLeftCell="A5" activePane="bottomLeft" state="frozen"/>
      <selection activeCell="F9" sqref="F9"/>
      <selection pane="bottomLeft" activeCell="F9" sqref="F9"/>
    </sheetView>
  </sheetViews>
  <sheetFormatPr baseColWidth="10" defaultColWidth="11.44140625" defaultRowHeight="13.2"/>
  <cols>
    <col min="1" max="1" width="10.33203125" style="1" customWidth="1"/>
    <col min="2" max="2" width="10.109375" style="18" bestFit="1" customWidth="1"/>
    <col min="3" max="3" width="28.5546875" style="1" customWidth="1"/>
    <col min="4" max="4" width="8" style="1" bestFit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7.5" customHeight="1">
      <c r="A1" s="82" t="str">
        <f>Janvier!A1</f>
        <v>Livre de caisse / Livre de poste / Livre de banque</v>
      </c>
      <c r="B1" s="82"/>
      <c r="C1" s="82"/>
      <c r="D1" s="82"/>
      <c r="E1" s="83" t="str">
        <f>Janvier!E1</f>
        <v>Entreprise</v>
      </c>
      <c r="F1" s="83"/>
      <c r="G1" s="83"/>
      <c r="H1" s="83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2" t="s">
        <v>56</v>
      </c>
      <c r="B2" s="72"/>
      <c r="C2" s="72"/>
      <c r="D2" s="72"/>
      <c r="E2" s="73">
        <f>'Setting Datum'!$B$1</f>
        <v>2024</v>
      </c>
      <c r="F2" s="73"/>
      <c r="G2" s="73"/>
      <c r="H2" s="73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tr">
        <f>Janvier!A3</f>
        <v>Date</v>
      </c>
      <c r="B3" s="35" t="str">
        <f>Janvier!B3</f>
        <v>Pièce</v>
      </c>
      <c r="C3" s="35" t="str">
        <f>Janvier!C3</f>
        <v>Libellé</v>
      </c>
      <c r="D3" s="35" t="str">
        <f>Janvier!D3</f>
        <v>Compte</v>
      </c>
      <c r="E3" s="35" t="str">
        <f>Janvier!E3</f>
        <v>TVA</v>
      </c>
      <c r="F3" s="35" t="str">
        <f>Janvier!F3</f>
        <v>Entrée</v>
      </c>
      <c r="G3" s="35" t="str">
        <f>Janvier!G3</f>
        <v>Sortie</v>
      </c>
      <c r="H3" s="35" t="str">
        <f>Janvier!H3</f>
        <v>Solde</v>
      </c>
      <c r="I3" s="35" t="str">
        <f>Janvier!I3</f>
        <v>MWST-Code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tr">
        <f>Janvier!C4</f>
        <v>Solde reporté</v>
      </c>
      <c r="D4" s="7"/>
      <c r="E4" s="7"/>
      <c r="F4" s="8"/>
      <c r="G4" s="9"/>
      <c r="H4" s="34">
        <f>Août!H139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6" si="0">IF(D5&gt;2999,IF(D5&lt;4000,VLOOKUP(E5,$K$5:$L$10,2),IF(D5&gt;3999,IF(D5&lt;5000,VLOOKUP(E5,$K$12:$L$17,2),IF(D5&gt;4999,VLOOKUP(E5,$K$19:$L$24,2))))),"")</f>
        <v/>
      </c>
      <c r="J5" s="12" t="s">
        <v>20</v>
      </c>
      <c r="K5" s="25">
        <v>2.5</v>
      </c>
      <c r="L5" s="75" t="s">
        <v>7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7" si="1">IF(H5="","",H5+F6-G6)</f>
        <v>0</v>
      </c>
      <c r="I6" s="32" t="str">
        <f t="shared" si="0"/>
        <v/>
      </c>
      <c r="J6" s="76" t="s">
        <v>19</v>
      </c>
      <c r="K6" s="77">
        <v>2.6</v>
      </c>
      <c r="L6" s="15" t="s">
        <v>6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">
        <v>20</v>
      </c>
      <c r="K7" s="26">
        <v>3.7</v>
      </c>
      <c r="L7" s="78" t="s">
        <v>4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6" t="s">
        <v>19</v>
      </c>
      <c r="K8" s="77">
        <v>3.8</v>
      </c>
      <c r="L8" s="15" t="s">
        <v>3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">
        <v>20</v>
      </c>
      <c r="K9" s="26">
        <v>7.7</v>
      </c>
      <c r="L9" s="78" t="s">
        <v>5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9" t="s">
        <v>19</v>
      </c>
      <c r="K10" s="80">
        <v>8.1</v>
      </c>
      <c r="L10" s="81" t="s">
        <v>1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">
        <v>20</v>
      </c>
      <c r="K12" s="25">
        <v>2.5</v>
      </c>
      <c r="L12" s="75" t="s">
        <v>18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6" t="s">
        <v>19</v>
      </c>
      <c r="K13" s="77">
        <v>2.6</v>
      </c>
      <c r="L13" s="15" t="s">
        <v>17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">
        <v>20</v>
      </c>
      <c r="K14" s="26">
        <v>3.7</v>
      </c>
      <c r="L14" s="78" t="s">
        <v>14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6" t="s">
        <v>19</v>
      </c>
      <c r="K15" s="77">
        <v>3.8</v>
      </c>
      <c r="L15" s="15" t="s">
        <v>13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">
        <v>20</v>
      </c>
      <c r="K16" s="26">
        <v>7.7</v>
      </c>
      <c r="L16" s="78" t="s">
        <v>16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9" t="s">
        <v>19</v>
      </c>
      <c r="K17" s="80">
        <v>8.1</v>
      </c>
      <c r="L17" s="81" t="s">
        <v>15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">
        <v>20</v>
      </c>
      <c r="K19" s="25">
        <v>2.5</v>
      </c>
      <c r="L19" s="75" t="s">
        <v>12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6" t="s">
        <v>19</v>
      </c>
      <c r="K20" s="77">
        <v>2.6</v>
      </c>
      <c r="L20" s="15" t="s">
        <v>11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">
        <v>20</v>
      </c>
      <c r="K21" s="26">
        <v>3.7</v>
      </c>
      <c r="L21" s="78" t="s">
        <v>9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6" t="s">
        <v>19</v>
      </c>
      <c r="K22" s="77">
        <v>3.8</v>
      </c>
      <c r="L22" s="15" t="s">
        <v>8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">
        <v>20</v>
      </c>
      <c r="K23" s="26">
        <v>7.7</v>
      </c>
      <c r="L23" s="78" t="s">
        <v>10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9" t="s">
        <v>19</v>
      </c>
      <c r="K24" s="80">
        <v>8.1</v>
      </c>
      <c r="L24" s="81" t="s">
        <v>0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ref="I67:I128" si="2">IF(D67&gt;2999,IF(D67&lt;4000,VLOOKUP(E67,$K$5:$L$10,2),IF(D67&gt;3999,IF(D67&lt;5000,VLOOKUP(E67,$K$12:$L$17,2),IF(D67&gt;4999,VLOOKUP(E67,$K$19:$L$24,2))))),"")</f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ref="H68:H129" si="3">IF(H67="","",H67+F68-G68)</f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47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XgjoOrmmcNrr8HM4MwCNvD2CRCqlkywWE3PUmkcrSIfDz1/ZhSdVn92JJjNF2E8uz4y3qTPmbrC/P7Nrv1RQIQ==" saltValue="+JCjE9mnu8SwwV0Csyyaqg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27" priority="10" operator="lessThan">
      <formula>0</formula>
    </cfRule>
  </conditionalFormatting>
  <conditionalFormatting sqref="A2">
    <cfRule type="containsText" dxfId="26" priority="7" operator="containsText" text="Firma">
      <formula>NOT(ISERROR(SEARCH("Firma",A2)))</formula>
    </cfRule>
    <cfRule type="containsBlanks" dxfId="25" priority="8">
      <formula>LEN(TRIM(A2))=0</formula>
    </cfRule>
  </conditionalFormatting>
  <conditionalFormatting sqref="A1:B1">
    <cfRule type="containsText" dxfId="24" priority="1" operator="containsText" text="Kassabuch / Postbuch / Bankbuch">
      <formula>NOT(ISERROR(SEARCH("Kassabuch / Postbuch / Bankbuch",A1)))</formula>
    </cfRule>
    <cfRule type="containsBlanks" dxfId="23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allowBlank="1" showErrorMessage="1" sqref="A1:D1"/>
    <dataValidation type="list" allowBlank="1" showInputMessage="1" showErrorMessage="1" prompt="Choisir taux de TVA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A7B0E736-350F-4718-A0E3-707E72413427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DD4A21C5-058F-4230-A920-71C0C63D2E64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Datum'!$B$18</xm:f>
          </x14:formula1>
          <x14:formula2>
            <xm:f>'Setting Datum'!$B$19</xm:f>
          </x14:formula2>
          <xm:sqref>A5:A138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24</vt:i4>
      </vt:variant>
    </vt:vector>
  </HeadingPairs>
  <TitlesOfParts>
    <vt:vector size="38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Read-Me</vt:lpstr>
      <vt:lpstr>Setting Datum</vt:lpstr>
      <vt:lpstr>Août!Druckbereich</vt:lpstr>
      <vt:lpstr>Avril!Druckbereich</vt:lpstr>
      <vt:lpstr>Décembre!Druckbereich</vt:lpstr>
      <vt:lpstr>Février!Druckbereich</vt:lpstr>
      <vt:lpstr>Janvier!Druckbereich</vt:lpstr>
      <vt:lpstr>Juillet!Druckbereich</vt:lpstr>
      <vt:lpstr>Juin!Druckbereich</vt:lpstr>
      <vt:lpstr>Mai!Druckbereich</vt:lpstr>
      <vt:lpstr>Mars!Druckbereich</vt:lpstr>
      <vt:lpstr>Novembre!Druckbereich</vt:lpstr>
      <vt:lpstr>Octobre!Druckbereich</vt:lpstr>
      <vt:lpstr>Septembre!Druckbereich</vt:lpstr>
      <vt:lpstr>Août!Drucktitel</vt:lpstr>
      <vt:lpstr>Avril!Drucktitel</vt:lpstr>
      <vt:lpstr>Décembre!Drucktitel</vt:lpstr>
      <vt:lpstr>Février!Drucktitel</vt:lpstr>
      <vt:lpstr>Janvier!Drucktitel</vt:lpstr>
      <vt:lpstr>Juillet!Drucktitel</vt:lpstr>
      <vt:lpstr>Juin!Drucktitel</vt:lpstr>
      <vt:lpstr>Mai!Drucktitel</vt:lpstr>
      <vt:lpstr>Mars!Drucktitel</vt:lpstr>
      <vt:lpstr>Novembre!Drucktitel</vt:lpstr>
      <vt:lpstr>Octobre!Drucktitel</vt:lpstr>
      <vt:lpstr>Septembre!Drucktitel</vt:lpstr>
    </vt:vector>
  </TitlesOfParts>
  <Company>Treuhand Zenklusen &amp; Marugg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D'Acquarica</dc:creator>
  <cp:lastModifiedBy>Dario D'Acquarica</cp:lastModifiedBy>
  <cp:lastPrinted>2023-01-06T09:20:05Z</cp:lastPrinted>
  <dcterms:created xsi:type="dcterms:W3CDTF">1998-11-20T07:43:52Z</dcterms:created>
  <dcterms:modified xsi:type="dcterms:W3CDTF">2024-01-03T13:34:28Z</dcterms:modified>
</cp:coreProperties>
</file>